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RPD\Alytus\2.0 RPT 2020\posedziai\2020-05-18-25\1 kl RPP keitimas\"/>
    </mc:Choice>
  </mc:AlternateContent>
  <bookViews>
    <workbookView xWindow="0" yWindow="0" windowWidth="28800" windowHeight="12432"/>
  </bookViews>
  <sheets>
    <sheet name="3-1" sheetId="2" r:id="rId1"/>
    <sheet name="3-2" sheetId="3" r:id="rId2"/>
    <sheet name="3-3" sheetId="9" r:id="rId3"/>
  </sheets>
  <definedNames>
    <definedName name="_xlnm._FilterDatabase" localSheetId="0" hidden="1">'3-1'!$B$8:$T$183</definedName>
    <definedName name="_xlnm._FilterDatabase" localSheetId="2" hidden="1">'3-3'!$B$8:$H$183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2" l="1"/>
  <c r="Q35" i="2"/>
  <c r="Q34" i="2"/>
  <c r="Q33" i="2"/>
  <c r="Q32" i="2"/>
  <c r="Q31" i="2"/>
  <c r="Q30" i="2"/>
  <c r="Q29" i="2"/>
  <c r="Q28" i="2"/>
  <c r="Q27" i="2"/>
  <c r="Q26" i="2"/>
  <c r="Q25" i="2"/>
  <c r="Q24" i="2"/>
  <c r="Q23" i="2"/>
  <c r="Q22" i="2"/>
  <c r="Q21" i="2"/>
  <c r="Q20" i="2"/>
  <c r="Q19" i="2"/>
  <c r="Q18" i="2"/>
  <c r="Q17" i="2"/>
  <c r="Q16" i="2"/>
  <c r="Q15" i="2"/>
  <c r="Q14" i="2"/>
  <c r="Q13" i="2"/>
  <c r="Q83" i="2" l="1"/>
  <c r="Q84" i="2"/>
  <c r="Q85" i="2"/>
  <c r="Q86" i="2"/>
  <c r="Q87" i="2"/>
  <c r="R88" i="2"/>
  <c r="T88" i="2"/>
  <c r="Q93" i="2"/>
  <c r="Q92" i="2"/>
  <c r="Q91" i="2"/>
  <c r="Q90" i="2"/>
  <c r="Q89" i="2"/>
  <c r="Q88" i="2" l="1"/>
  <c r="S172" i="2"/>
  <c r="U10" i="2"/>
  <c r="V10" i="2"/>
  <c r="W10" i="2"/>
  <c r="X10" i="2"/>
  <c r="Y10" i="2"/>
  <c r="Z10" i="2"/>
  <c r="AA10" i="2"/>
  <c r="AB10" i="2"/>
  <c r="AC10" i="2"/>
  <c r="AD10" i="2"/>
  <c r="AE10" i="2"/>
  <c r="AF10" i="2"/>
  <c r="AG10" i="2"/>
  <c r="T172" i="2" l="1"/>
  <c r="Q172" i="2"/>
  <c r="Q155" i="2"/>
  <c r="Q154" i="2"/>
  <c r="Q153" i="2"/>
  <c r="Q152" i="2"/>
  <c r="Q151" i="2"/>
  <c r="Q150" i="2"/>
  <c r="R150" i="2"/>
  <c r="S150" i="2"/>
  <c r="T150" i="2"/>
  <c r="Q116" i="2"/>
  <c r="Q115" i="2"/>
  <c r="Q114" i="2"/>
  <c r="Q113" i="2"/>
  <c r="Q112" i="2"/>
  <c r="Q111" i="2"/>
  <c r="R111" i="2"/>
  <c r="T111" i="2"/>
  <c r="Q101" i="2"/>
  <c r="Q100" i="2"/>
  <c r="Q99" i="2"/>
  <c r="Q98" i="2"/>
  <c r="Q97" i="2"/>
  <c r="Q96" i="2"/>
  <c r="Q95" i="2"/>
  <c r="Q94" i="2"/>
  <c r="R94" i="2"/>
  <c r="S94" i="2"/>
  <c r="T94" i="2"/>
  <c r="Q76" i="2"/>
  <c r="Q75" i="2"/>
  <c r="Q74" i="2"/>
  <c r="Q73" i="2"/>
  <c r="Q72" i="2"/>
  <c r="R71" i="2"/>
  <c r="Q71" i="2" s="1"/>
  <c r="S71" i="2"/>
  <c r="T71" i="2"/>
  <c r="Q65" i="2"/>
  <c r="Q64" i="2"/>
  <c r="Q63" i="2"/>
  <c r="Q62" i="2"/>
  <c r="R62" i="2"/>
  <c r="S62" i="2"/>
  <c r="T62" i="2"/>
  <c r="Q49" i="2"/>
  <c r="Q48" i="2"/>
  <c r="Q47" i="2"/>
  <c r="Q46" i="2"/>
  <c r="Q45" i="2"/>
  <c r="Q44" i="2"/>
  <c r="R43" i="2"/>
  <c r="S43" i="2"/>
  <c r="T43" i="2"/>
  <c r="Q42" i="2"/>
  <c r="Q41" i="2"/>
  <c r="Q40" i="2"/>
  <c r="Q39" i="2"/>
  <c r="Q38" i="2"/>
  <c r="S37" i="2"/>
  <c r="Q37" i="2" s="1"/>
  <c r="T37" i="2"/>
  <c r="R37" i="2"/>
  <c r="R12" i="2"/>
  <c r="S12" i="2"/>
  <c r="T12" i="2"/>
  <c r="Q12" i="2" l="1"/>
  <c r="R11" i="2"/>
  <c r="S11" i="2"/>
  <c r="T11" i="2"/>
  <c r="Q43" i="2"/>
  <c r="AG172" i="2"/>
  <c r="AF172" i="2"/>
  <c r="AE172" i="2"/>
  <c r="AD172" i="2"/>
  <c r="AC172" i="2"/>
  <c r="AB172" i="2"/>
  <c r="AA172" i="2"/>
  <c r="Z172" i="2"/>
  <c r="Y172" i="2"/>
  <c r="X172" i="2"/>
  <c r="W172" i="2"/>
  <c r="V172" i="2"/>
  <c r="U172" i="2"/>
  <c r="R172" i="2"/>
  <c r="Q11" i="2" l="1"/>
  <c r="Q126" i="2"/>
  <c r="Q127" i="2"/>
  <c r="Q128" i="2"/>
  <c r="Q129" i="2"/>
  <c r="Q130" i="2"/>
  <c r="Q131" i="2"/>
  <c r="Q132" i="2"/>
  <c r="Q133" i="2"/>
  <c r="Q134" i="2"/>
  <c r="Q135" i="2"/>
  <c r="Q136" i="2"/>
  <c r="S124" i="2"/>
  <c r="T124" i="2"/>
  <c r="R124" i="2"/>
  <c r="Q124" i="2" l="1"/>
  <c r="S105" i="2" l="1"/>
  <c r="T105" i="2"/>
  <c r="R105" i="2"/>
  <c r="Q107" i="2"/>
  <c r="Q108" i="2"/>
  <c r="Q109" i="2"/>
  <c r="Q110" i="2"/>
  <c r="Q106" i="2"/>
  <c r="R78" i="2"/>
  <c r="T78" i="2"/>
  <c r="Q80" i="2"/>
  <c r="Q79" i="2"/>
  <c r="Q68" i="2"/>
  <c r="Q69" i="2"/>
  <c r="Q70" i="2"/>
  <c r="Q67" i="2"/>
  <c r="S66" i="2"/>
  <c r="T66" i="2"/>
  <c r="R66" i="2"/>
  <c r="T54" i="2"/>
  <c r="R54" i="2"/>
  <c r="Q54" i="2" l="1"/>
  <c r="Q78" i="2"/>
  <c r="Q105" i="2"/>
  <c r="Q66" i="2"/>
  <c r="Q165" i="2" l="1"/>
  <c r="Q166" i="2"/>
  <c r="Q167" i="2"/>
  <c r="Q168" i="2"/>
  <c r="Q164" i="2"/>
  <c r="S163" i="2"/>
  <c r="T163" i="2"/>
  <c r="R163" i="2"/>
  <c r="Q163" i="2" l="1"/>
  <c r="Q177" i="2"/>
  <c r="R175" i="2"/>
  <c r="R174" i="2" s="1"/>
  <c r="S175" i="2"/>
  <c r="S174" i="2" s="1"/>
  <c r="T175" i="2"/>
  <c r="T174" i="2" s="1"/>
  <c r="R81" i="2"/>
  <c r="S81" i="2"/>
  <c r="T81" i="2"/>
  <c r="T77" i="2" s="1"/>
  <c r="T10" i="2" s="1"/>
  <c r="T9" i="2" s="1"/>
  <c r="R171" i="2"/>
  <c r="S171" i="2"/>
  <c r="T171" i="2"/>
  <c r="U171" i="2"/>
  <c r="V171" i="2"/>
  <c r="W171" i="2"/>
  <c r="X171" i="2"/>
  <c r="Y171" i="2"/>
  <c r="Z171" i="2"/>
  <c r="AA171" i="2"/>
  <c r="AB171" i="2"/>
  <c r="AC171" i="2"/>
  <c r="AD171" i="2"/>
  <c r="AE171" i="2"/>
  <c r="AF171" i="2"/>
  <c r="AG171" i="2"/>
  <c r="Q171" i="2"/>
  <c r="Q178" i="2"/>
  <c r="Q179" i="2"/>
  <c r="Q180" i="2"/>
  <c r="Q181" i="2"/>
  <c r="Q182" i="2"/>
  <c r="Q183" i="2"/>
  <c r="Q176" i="2"/>
  <c r="R162" i="2"/>
  <c r="S162" i="2"/>
  <c r="T162" i="2"/>
  <c r="Q158" i="2"/>
  <c r="Q159" i="2"/>
  <c r="Q160" i="2"/>
  <c r="Q161" i="2"/>
  <c r="Q157" i="2"/>
  <c r="R156" i="2"/>
  <c r="R149" i="2" s="1"/>
  <c r="S156" i="2"/>
  <c r="S149" i="2" s="1"/>
  <c r="T156" i="2"/>
  <c r="T149" i="2" s="1"/>
  <c r="Q145" i="2"/>
  <c r="Q146" i="2"/>
  <c r="Q147" i="2"/>
  <c r="Q148" i="2"/>
  <c r="Q144" i="2"/>
  <c r="R143" i="2"/>
  <c r="S143" i="2"/>
  <c r="T143" i="2"/>
  <c r="Q139" i="2"/>
  <c r="Q140" i="2"/>
  <c r="Q141" i="2"/>
  <c r="Q142" i="2"/>
  <c r="Q138" i="2"/>
  <c r="R137" i="2"/>
  <c r="R123" i="2" s="1"/>
  <c r="S137" i="2"/>
  <c r="S123" i="2" s="1"/>
  <c r="T137" i="2"/>
  <c r="T123" i="2" s="1"/>
  <c r="Q125" i="2"/>
  <c r="Q119" i="2"/>
  <c r="Q120" i="2"/>
  <c r="Q121" i="2"/>
  <c r="Q122" i="2"/>
  <c r="Q118" i="2"/>
  <c r="R117" i="2"/>
  <c r="R104" i="2" s="1"/>
  <c r="S117" i="2"/>
  <c r="S104" i="2" s="1"/>
  <c r="T117" i="2"/>
  <c r="T104" i="2" s="1"/>
  <c r="Q61" i="2"/>
  <c r="Q60" i="2" s="1"/>
  <c r="R60" i="2"/>
  <c r="S60" i="2"/>
  <c r="T60" i="2"/>
  <c r="Q52" i="2"/>
  <c r="Q53" i="2"/>
  <c r="Q51" i="2"/>
  <c r="Q82" i="2"/>
  <c r="Q162" i="2"/>
  <c r="Q149" i="2" l="1"/>
  <c r="S103" i="2"/>
  <c r="S102" i="2" s="1"/>
  <c r="T103" i="2"/>
  <c r="T102" i="2" s="1"/>
  <c r="S77" i="2"/>
  <c r="S10" i="2" s="1"/>
  <c r="S9" i="2" s="1"/>
  <c r="Q104" i="2"/>
  <c r="R103" i="2"/>
  <c r="R77" i="2"/>
  <c r="Q123" i="2"/>
  <c r="R170" i="2"/>
  <c r="R169" i="2" s="1"/>
  <c r="Q143" i="2"/>
  <c r="Q137" i="2"/>
  <c r="T170" i="2"/>
  <c r="T169" i="2" s="1"/>
  <c r="Q117" i="2"/>
  <c r="Q175" i="2"/>
  <c r="Q174" i="2" s="1"/>
  <c r="Q170" i="2" s="1"/>
  <c r="Q169" i="2" s="1"/>
  <c r="Q156" i="2"/>
  <c r="Q81" i="2"/>
  <c r="S170" i="2"/>
  <c r="S169" i="2" s="1"/>
  <c r="Q77" i="2" l="1"/>
  <c r="Q10" i="2" s="1"/>
  <c r="Q9" i="2" s="1"/>
  <c r="R10" i="2"/>
  <c r="R9" i="2" s="1"/>
  <c r="R102" i="2"/>
  <c r="Q103" i="2"/>
  <c r="Q102" i="2" s="1"/>
</calcChain>
</file>

<file path=xl/sharedStrings.xml><?xml version="1.0" encoding="utf-8"?>
<sst xmlns="http://schemas.openxmlformats.org/spreadsheetml/2006/main" count="7091" uniqueCount="1144">
  <si>
    <t xml:space="preserve">1. </t>
  </si>
  <si>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</si>
  <si>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</si>
  <si>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</si>
  <si>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</si>
  <si>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</si>
  <si>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</si>
  <si>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</si>
  <si>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</si>
  <si>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</si>
  <si>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</si>
  <si>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</si>
  <si>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</si>
  <si>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</si>
  <si>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</si>
  <si>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</si>
  <si>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</si>
  <si>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</si>
  <si>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</si>
  <si>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</si>
  <si>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</si>
  <si>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</si>
  <si>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</si>
  <si>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</si>
  <si>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</si>
  <si>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</si>
  <si>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</si>
  <si>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</si>
  <si>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</si>
  <si>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</si>
  <si>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</si>
  <si>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</si>
  <si>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</si>
  <si>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</si>
  <si>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</si>
  <si>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</si>
  <si>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</si>
  <si>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</si>
  <si>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</si>
  <si>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</si>
  <si>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</si>
  <si>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</si>
  <si>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</si>
  <si>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</si>
  <si>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</si>
  <si>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</si>
  <si>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</si>
  <si>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</si>
  <si>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</si>
  <si>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</si>
  <si>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</si>
  <si>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</si>
  <si>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</si>
  <si>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</si>
  <si>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</si>
  <si>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</si>
  <si>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</si>
  <si>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</si>
  <si>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</si>
  <si>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</si>
  <si>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</si>
  <si>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</si>
  <si>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</si>
  <si>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</si>
  <si>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</si>
  <si>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</si>
  <si>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</si>
  <si>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</si>
  <si>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</si>
  <si>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</si>
  <si>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</si>
  <si>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</si>
  <si>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</si>
  <si>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</si>
  <si>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</si>
  <si>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</si>
  <si>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</si>
  <si>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</si>
  <si>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</si>
  <si>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</si>
  <si>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</si>
  <si>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</si>
  <si>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</si>
  <si>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</si>
  <si>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</si>
  <si>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</si>
  <si>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</si>
  <si>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</si>
  <si>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</si>
  <si>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</si>
  <si>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</si>
  <si>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</si>
  <si>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</si>
  <si>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</si>
  <si>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</si>
  <si>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</si>
  <si>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</si>
  <si>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</si>
  <si>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</si>
  <si>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</si>
  <si>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</si>
  <si>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</si>
  <si>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</si>
  <si>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R01ZM07-120000-1101</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</si>
  <si>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</si>
  <si>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</si>
  <si>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</si>
  <si>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</si>
  <si>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</si>
  <si>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</si>
  <si>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</si>
  <si>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</si>
  <si>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</si>
  <si>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</si>
  <si>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</si>
  <si>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</si>
  <si>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</si>
  <si>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</si>
  <si>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</si>
  <si>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</si>
  <si>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</si>
  <si>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</si>
  <si>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</si>
  <si>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</si>
  <si>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</si>
  <si>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</si>
  <si>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</si>
  <si>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</si>
  <si>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</si>
  <si>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</si>
  <si>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</si>
  <si>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</si>
  <si>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</si>
  <si>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</si>
  <si>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</si>
  <si>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</si>
  <si>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</si>
  <si>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</si>
  <si>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</si>
  <si>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</si>
  <si>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</si>
  <si>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</si>
  <si>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</si>
  <si>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</si>
  <si>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</si>
  <si>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</si>
  <si>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</si>
  <si>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</si>
  <si>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</si>
  <si>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</si>
  <si>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</si>
  <si>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</si>
  <si>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</si>
  <si>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</si>
  <si>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</si>
  <si>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</si>
  <si>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</si>
  <si>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</si>
  <si>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</si>
  <si>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</si>
  <si>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</si>
  <si>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</si>
  <si>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</si>
  <si>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</si>
  <si>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</si>
  <si>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</si>
  <si>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</si>
  <si>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</si>
  <si>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</si>
  <si>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</si>
  <si>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</si>
  <si>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</si>
  <si>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</si>
  <si>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</si>
  <si>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</si>
  <si>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</si>
  <si>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</si>
  <si>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</si>
  <si>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</si>
  <si>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</si>
  <si>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</si>
  <si>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</si>
  <si>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</si>
  <si>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</si>
  <si>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</si>
  <si>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</si>
  <si>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</si>
  <si>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</si>
  <si>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</si>
  <si>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</si>
  <si>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</si>
  <si>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</si>
  <si>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</si>
  <si>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</si>
  <si>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</si>
  <si>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</si>
  <si>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</si>
  <si>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</si>
  <si>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</si>
  <si>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</si>
  <si>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</si>
  <si>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</si>
  <si>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</si>
  <si>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</si>
  <si>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</si>
  <si>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</si>
  <si>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</si>
  <si>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</si>
  <si>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</si>
  <si>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</si>
  <si>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</si>
  <si>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</si>
  <si>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</si>
  <si>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</si>
  <si>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</si>
  <si>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</si>
  <si>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</si>
  <si>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</si>
  <si>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</si>
  <si>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</si>
  <si>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</si>
  <si>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</si>
  <si>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</si>
  <si>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</si>
  <si>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</si>
  <si>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</si>
  <si>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</si>
  <si>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</si>
  <si>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</si>
  <si>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</si>
  <si>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</si>
  <si>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</si>
  <si>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</si>
  <si>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</si>
  <si>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</si>
  <si>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</si>
  <si>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</si>
  <si>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</si>
  <si>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</si>
  <si>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</si>
  <si>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</si>
  <si>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</si>
  <si>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</si>
  <si>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</si>
  <si>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</si>
  <si>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</si>
  <si>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</si>
  <si>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</si>
  <si>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</si>
  <si>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</si>
  <si>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</si>
  <si>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</si>
  <si>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</si>
  <si>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</si>
  <si>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</si>
  <si>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</si>
  <si>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</si>
  <si>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</si>
  <si>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</si>
  <si>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</si>
  <si>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</si>
  <si>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</si>
  <si>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</si>
  <si>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</si>
  <si>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</si>
  <si>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Projektu siekiama prisidėti prie Varėnos rajono savivaldybės socialinio būsto fondo plėtros. Projekto įgyvendinimo metu bus įsigyti 42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</si>
  <si>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08.1.2-CPVA-R-408-11-0002</t>
  </si>
  <si>
    <t>Socialinio būsto plėtra Alytaus mieste</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</si>
  <si>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35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</si>
  <si>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</si>
  <si>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</si>
  <si>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</si>
  <si>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</si>
  <si>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</si>
  <si>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</si>
  <si>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</si>
  <si>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</si>
  <si>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</si>
  <si>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</si>
  <si>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</si>
  <si>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</si>
  <si>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</si>
  <si>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</si>
  <si>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</si>
  <si>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</si>
  <si>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</si>
  <si>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</si>
  <si>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</si>
  <si>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</si>
  <si>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</si>
  <si>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</si>
  <si>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</si>
  <si>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</si>
  <si>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</si>
  <si>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</si>
  <si>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</si>
  <si>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</si>
  <si>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</si>
  <si>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</si>
  <si>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</si>
  <si>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</si>
  <si>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</si>
  <si>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</si>
  <si>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</si>
  <si>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</si>
  <si>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</si>
  <si>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</si>
  <si>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</si>
  <si>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</si>
  <si>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</si>
  <si>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</si>
  <si>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</si>
  <si>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</si>
  <si>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</si>
  <si>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</si>
  <si>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</si>
  <si>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</si>
  <si>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</si>
  <si>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</si>
  <si>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</si>
  <si>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</si>
  <si>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</si>
  <si>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</si>
  <si>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</si>
  <si>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</si>
  <si>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</si>
  <si>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</si>
  <si>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</si>
  <si>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</si>
  <si>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</si>
  <si>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</si>
  <si>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</si>
  <si>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</si>
  <si>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</si>
  <si>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</si>
  <si>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</si>
  <si>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</si>
  <si>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</si>
  <si>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</si>
  <si>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</si>
  <si>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</si>
  <si>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</si>
  <si>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</si>
  <si>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</si>
  <si>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</si>
  <si>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</si>
  <si>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</si>
  <si>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</si>
  <si>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</si>
  <si>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</si>
  <si>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</si>
  <si>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</si>
  <si>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</si>
  <si>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</si>
  <si>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</si>
  <si>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</si>
  <si>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</si>
  <si>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</si>
  <si>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</si>
  <si>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</si>
  <si>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</si>
  <si>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</si>
  <si>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</si>
  <si>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</si>
  <si>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</si>
  <si>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</si>
  <si>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</si>
  <si>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</si>
  <si>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</si>
  <si>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</si>
  <si>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</si>
  <si>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</si>
  <si>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</si>
  <si>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</si>
  <si>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</si>
  <si>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</si>
  <si>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</si>
  <si>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</si>
  <si>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</si>
  <si>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</si>
  <si>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</si>
  <si>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</si>
  <si>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</si>
  <si>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</si>
  <si>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</si>
  <si>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</si>
  <si>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</si>
  <si>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</si>
  <si>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</si>
  <si>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</si>
  <si>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</si>
  <si>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</si>
  <si>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</si>
  <si>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</si>
  <si>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</si>
  <si>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</si>
  <si>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</si>
  <si>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</si>
  <si>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</si>
  <si>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</si>
  <si>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</si>
  <si>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</si>
  <si>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</si>
  <si>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</si>
  <si>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</si>
  <si>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</si>
  <si>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</si>
  <si>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</si>
  <si>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</si>
  <si>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</si>
  <si>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</si>
  <si>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</si>
  <si>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</si>
  <si>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</si>
  <si>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</si>
  <si>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</si>
  <si>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</si>
  <si>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</si>
  <si>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</si>
  <si>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</si>
  <si>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</si>
  <si>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</si>
  <si>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</si>
  <si>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</si>
  <si>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</si>
  <si>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</si>
  <si>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</si>
  <si>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</si>
  <si>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</si>
  <si>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</si>
  <si>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</si>
  <si>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</si>
  <si>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</si>
  <si>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</si>
  <si>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</si>
  <si>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</si>
  <si>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</si>
  <si>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</si>
  <si>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</si>
  <si>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</si>
  <si>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</si>
  <si>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</si>
  <si>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</si>
  <si>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</si>
  <si>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</si>
  <si>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</si>
  <si>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</si>
  <si>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</si>
  <si>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</si>
  <si>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</si>
  <si>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</si>
  <si>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</si>
  <si>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</si>
  <si>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</si>
  <si>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</si>
  <si>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</si>
  <si>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</si>
  <si>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</si>
  <si>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</si>
  <si>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</si>
  <si>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</si>
  <si>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</si>
  <si>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</si>
  <si>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</si>
  <si>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</si>
  <si>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</si>
  <si>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</si>
  <si>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</si>
  <si>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</si>
  <si>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</si>
  <si>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</si>
  <si>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</si>
  <si>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</si>
  <si>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</si>
  <si>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</si>
  <si>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</si>
  <si>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</si>
  <si>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</si>
  <si>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</si>
  <si>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</si>
  <si>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</si>
  <si>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</si>
  <si>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</si>
  <si>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</si>
  <si>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</si>
  <si>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</si>
  <si>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</si>
  <si>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</si>
  <si>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</si>
  <si>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</si>
  <si>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</si>
  <si>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</si>
  <si>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</si>
  <si>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</si>
  <si>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</si>
  <si>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</si>
  <si>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</si>
  <si>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</si>
  <si>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</si>
  <si>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</si>
  <si>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</si>
  <si>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</si>
  <si>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</si>
  <si>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</si>
  <si>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</si>
  <si>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</si>
  <si>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</si>
  <si>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</si>
  <si>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</si>
  <si>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</si>
  <si>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</si>
  <si>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</si>
  <si>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</si>
  <si>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</si>
  <si>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</si>
  <si>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</si>
  <si>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</si>
  <si>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</si>
  <si>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</si>
  <si>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</si>
  <si>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</si>
  <si>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</si>
  <si>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</si>
  <si>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</si>
  <si>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</si>
  <si>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</si>
  <si>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</si>
  <si>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</si>
  <si>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</si>
  <si>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</si>
  <si>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</si>
  <si>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</si>
  <si>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</si>
  <si>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</si>
  <si>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</si>
  <si>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</si>
  <si>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</si>
  <si>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</si>
  <si>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</si>
  <si>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</si>
  <si>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</si>
  <si>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</si>
  <si>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</si>
  <si>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</si>
  <si>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</si>
  <si>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</si>
  <si>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</si>
  <si>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</si>
  <si>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</si>
  <si>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</si>
  <si>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</si>
  <si>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</si>
  <si>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</si>
  <si>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</si>
  <si>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</si>
  <si>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</si>
  <si>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1.1.2.2.3</t>
  </si>
  <si>
    <t>Intelektinių transporto sistemų diegimas Druskininkuose</t>
  </si>
  <si>
    <t>P.S.324</t>
  </si>
  <si>
    <t>Įdiegtos intelektinės transporto sistemos</t>
  </si>
  <si>
    <t>1.1.2.2.4</t>
  </si>
  <si>
    <t>1.1.2.2.5</t>
  </si>
  <si>
    <t>Viešojo transporto organizavimo tobulinimas rekonstruojant Druskininkų miesto gatvių infrastruktūrą</t>
  </si>
  <si>
    <t>1.1.2.2.6</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</si>
  <si>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</si>
  <si>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</si>
  <si>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</si>
  <si>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</si>
  <si>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</si>
  <si>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</si>
  <si>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</si>
  <si>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</si>
  <si>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</si>
  <si>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</si>
  <si>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</si>
  <si>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</si>
  <si>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</si>
  <si>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</si>
  <si>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</si>
  <si>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</si>
  <si>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</si>
  <si>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</si>
  <si>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</si>
  <si>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</si>
  <si>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</si>
  <si>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</si>
  <si>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</si>
  <si>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</si>
  <si>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</si>
  <si>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</si>
  <si>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</si>
  <si>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</si>
  <si>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</si>
  <si>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</si>
  <si>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</si>
  <si>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</si>
  <si>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</si>
  <si>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</si>
  <si>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</si>
  <si>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</si>
  <si>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</si>
  <si>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</si>
  <si>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</si>
  <si>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</si>
  <si>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</si>
  <si>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</si>
  <si>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</si>
  <si>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</si>
  <si>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</si>
  <si>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</si>
  <si>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</si>
  <si>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</si>
  <si>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</si>
  <si>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</si>
  <si>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</si>
  <si>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</si>
  <si>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</si>
  <si>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</si>
  <si>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</si>
  <si>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</si>
  <si>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</si>
  <si>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</si>
  <si>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</si>
  <si>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</si>
  <si>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</si>
  <si>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</si>
  <si>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</si>
  <si>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</si>
  <si>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</si>
  <si>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</si>
  <si>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</si>
  <si>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</si>
  <si>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</si>
  <si>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</si>
  <si>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</si>
  <si>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</si>
  <si>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</si>
  <si>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</si>
  <si>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</si>
  <si>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</si>
  <si>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</si>
  <si>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</si>
  <si>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</si>
  <si>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</si>
  <si>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</si>
  <si>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</si>
  <si>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</si>
  <si>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</si>
  <si>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</si>
  <si>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</si>
  <si>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</si>
  <si>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</si>
  <si>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</si>
  <si>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</si>
  <si>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</si>
  <si>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</si>
  <si>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</si>
  <si>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</si>
  <si>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</si>
  <si>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</si>
  <si>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</si>
  <si>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</si>
  <si>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</si>
  <si>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</si>
  <si>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</si>
  <si>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</si>
  <si>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</si>
  <si>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</si>
  <si>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</si>
  <si>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</si>
  <si>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</si>
  <si>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</si>
  <si>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</si>
  <si>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</si>
  <si>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</si>
  <si>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</si>
  <si>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</si>
  <si>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</si>
  <si>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</si>
  <si>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</si>
  <si>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</si>
  <si>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</si>
  <si>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</si>
  <si>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</si>
  <si>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</si>
  <si>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</si>
  <si>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</si>
  <si>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</si>
  <si>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</si>
  <si>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</si>
  <si>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</si>
  <si>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R.N.091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</si>
  <si>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</si>
  <si>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</si>
  <si>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</si>
  <si>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</si>
  <si>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</si>
  <si>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</si>
  <si>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</si>
  <si>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</si>
  <si>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</si>
  <si>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</si>
  <si>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</si>
  <si>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</si>
  <si>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</si>
  <si>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</si>
  <si>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</si>
  <si>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</si>
  <si>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</si>
  <si>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</si>
  <si>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</si>
  <si>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</si>
  <si>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</si>
  <si>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</si>
  <si>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</si>
  <si>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</si>
  <si>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</si>
  <si>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</si>
  <si>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</si>
  <si>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</si>
  <si>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</si>
  <si>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</si>
  <si>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</si>
  <si>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</si>
  <si>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</si>
  <si>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</si>
  <si>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Alytaus regiono atliekų tvarkymo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</si>
  <si>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</si>
  <si>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</si>
  <si>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</si>
  <si>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</si>
  <si>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</si>
  <si>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</si>
  <si>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</si>
  <si>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</si>
  <si>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</si>
  <si>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</si>
  <si>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</si>
  <si>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</si>
  <si>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</si>
  <si>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</si>
  <si>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</si>
  <si>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</si>
  <si>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</si>
  <si>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</si>
  <si>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</si>
  <si>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</si>
  <si>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</si>
  <si>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</si>
  <si>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</si>
  <si>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</si>
  <si>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</si>
  <si>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</si>
  <si>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</si>
  <si>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</si>
  <si>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</si>
  <si>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</si>
  <si>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</si>
  <si>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</si>
  <si>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</si>
  <si>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</si>
  <si>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</si>
  <si>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</si>
  <si>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</si>
  <si>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</si>
  <si>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</si>
  <si>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</si>
  <si>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</si>
  <si>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</si>
  <si>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</si>
  <si>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</si>
  <si>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</si>
  <si>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</si>
  <si>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</si>
  <si>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</si>
  <si>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</si>
  <si>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</si>
  <si>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</si>
  <si>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</si>
  <si>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</si>
  <si>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</si>
  <si>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</si>
  <si>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</si>
  <si>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R015514-190000-1221</t>
  </si>
  <si>
    <t>R015514-190000-1222</t>
  </si>
  <si>
    <t>R015514-190000-1224</t>
  </si>
  <si>
    <t>R015514-190000-1225</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</si>
  <si>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</si>
  <si>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</si>
  <si>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</si>
  <si>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</si>
  <si>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</si>
  <si>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</si>
  <si>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</si>
  <si>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</si>
  <si>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</si>
  <si>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</si>
  <si>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</si>
  <si>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</si>
  <si>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</si>
  <si>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</si>
  <si>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</si>
  <si>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</si>
  <si>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</si>
  <si>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</si>
  <si>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</si>
  <si>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</si>
  <si>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</si>
  <si>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</si>
  <si>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</si>
  <si>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</si>
  <si>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</si>
  <si>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</si>
  <si>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</si>
  <si>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</si>
  <si>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</si>
  <si>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</si>
  <si>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</si>
  <si>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</si>
  <si>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</si>
  <si>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</si>
  <si>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</si>
  <si>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</si>
  <si>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</si>
  <si>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</si>
  <si>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</si>
  <si>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</si>
  <si>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</si>
  <si>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</si>
  <si>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</si>
  <si>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</si>
  <si>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</si>
  <si>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</si>
  <si>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</si>
  <si>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</si>
  <si>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</si>
  <si>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</si>
  <si>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</si>
  <si>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</si>
  <si>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</si>
  <si>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</si>
  <si>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</si>
  <si>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</si>
  <si>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</si>
  <si>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</si>
  <si>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</si>
  <si>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</si>
  <si>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</si>
  <si>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</si>
  <si>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</si>
  <si>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</si>
  <si>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</si>
  <si>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</si>
  <si>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</si>
  <si>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</si>
  <si>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</si>
  <si>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</si>
  <si>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</si>
  <si>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</si>
  <si>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</si>
  <si>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</si>
  <si>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</si>
  <si>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</si>
  <si>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</si>
  <si>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</si>
  <si>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</si>
  <si>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</si>
  <si>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</si>
  <si>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</si>
  <si>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</si>
  <si>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</si>
  <si>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</si>
  <si>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</si>
  <si>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</si>
  <si>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</si>
  <si>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</si>
  <si>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</si>
  <si>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</si>
  <si>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</si>
  <si>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</si>
  <si>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</si>
  <si>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</si>
  <si>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</si>
  <si>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</si>
  <si>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</si>
  <si>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</si>
  <si>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</si>
  <si>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</si>
  <si>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</si>
  <si>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</si>
  <si>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</si>
  <si>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</si>
  <si>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</si>
  <si>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</si>
  <si>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</si>
  <si>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</si>
  <si>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04.5.1-TID-R-514-11-0002</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</si>
  <si>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</si>
  <si>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</si>
  <si>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</si>
  <si>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</si>
  <si>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Projektu siekiama prisidėti prie Lazdijų rajono savivaldybės socialinio būsto fondo plėtros. Projekto įgyvendinimo metu bus rekonstruotas esamas pastatas ir įrengti 7 vnt. socialinių būstų, bei pirkimo būdu  įsigyta 7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</si>
  <si>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</si>
  <si>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</si>
  <si>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</si>
  <si>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</si>
  <si>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</si>
  <si>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</si>
  <si>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</si>
  <si>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</si>
  <si>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</si>
  <si>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</si>
  <si>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</si>
  <si>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</si>
  <si>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</si>
  <si>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</si>
  <si>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</si>
  <si>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</si>
  <si>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</si>
  <si>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</si>
  <si>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</si>
  <si>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</si>
  <si>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</si>
  <si>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</si>
  <si>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</si>
  <si>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</si>
  <si>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</si>
  <si>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</si>
  <si>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</si>
  <si>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</si>
  <si>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</si>
  <si>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</si>
  <si>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</si>
  <si>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</si>
  <si>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</si>
  <si>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</si>
  <si>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</si>
  <si>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Teritorijų, kuriose įgyvendintos kraštovaizdžio formavimo priemonės, plotas (ha)</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</si>
  <si>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</si>
  <si>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</si>
  <si>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</si>
  <si>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</si>
  <si>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</si>
  <si>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</si>
  <si>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</si>
  <si>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</si>
  <si>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</si>
  <si>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</si>
  <si>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</si>
  <si>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</si>
  <si>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Projekto įgyvendinimo metu numatoma Naujojoje g. įrengti apie 1700 m. ilgio, 3 m. pločio dviračių, pėsčiųjų taką su reikalinga infrastruktūra ir Ulonų - Pulko - Gardino g. žiedinę sankryžą. Saugaus eismo infrastruktūrą numatoma įrengti vadovaujantis inžinerinių saugaus eismo priemonių projektavimo ir naudojimo rekomendacijomis R ISEP 10.</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</si>
  <si>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</si>
  <si>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</si>
  <si>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</si>
  <si>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</si>
  <si>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</si>
  <si>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</si>
  <si>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</si>
  <si>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</si>
  <si>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</si>
  <si>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</si>
  <si>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</si>
  <si>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</si>
  <si>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</si>
  <si>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</si>
  <si>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</si>
  <si>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</si>
  <si>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</si>
  <si>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</si>
  <si>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</si>
  <si>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</si>
  <si>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</si>
  <si>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</si>
  <si>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</si>
  <si>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</si>
  <si>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</si>
  <si>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</si>
  <si>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</si>
  <si>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</si>
  <si>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</si>
  <si>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</si>
  <si>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</si>
  <si>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</si>
  <si>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</si>
  <si>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</si>
  <si>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</si>
  <si>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</si>
  <si>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</si>
  <si>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</si>
  <si>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</si>
  <si>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</si>
  <si>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</si>
  <si>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</si>
  <si>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</si>
  <si>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</si>
  <si>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</si>
  <si>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</si>
  <si>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</si>
  <si>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</si>
  <si>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</si>
  <si>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</si>
  <si>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</si>
  <si>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</si>
  <si>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</si>
  <si>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</si>
  <si>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</si>
  <si>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</si>
  <si>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</si>
  <si>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</si>
  <si>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</si>
  <si>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</si>
  <si>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</si>
  <si>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</si>
  <si>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</si>
  <si>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</si>
  <si>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718</t>
  </si>
  <si>
    <t>Jūsų įvesto projekto pavadinimo spaudos ženklai – 1555</t>
  </si>
  <si>
    <t>1225</t>
  </si>
  <si>
    <t>Jūsų įvesto projekto pavadinimo spaudos ženklai – 750</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</si>
  <si>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</si>
  <si>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</si>
  <si>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</si>
  <si>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</si>
  <si>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</si>
  <si>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</si>
  <si>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</si>
  <si>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</si>
  <si>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</si>
  <si>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</si>
  <si>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</si>
  <si>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</si>
  <si>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</si>
  <si>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</si>
  <si>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</si>
  <si>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</si>
  <si>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</si>
  <si>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</si>
  <si>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</si>
  <si>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</si>
  <si>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</si>
  <si>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</si>
  <si>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</si>
  <si>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</si>
  <si>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</si>
  <si>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</si>
  <si>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</si>
  <si>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</si>
  <si>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</si>
  <si>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</si>
  <si>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</si>
  <si>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</si>
  <si>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</si>
  <si>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</si>
  <si>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</si>
  <si>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</si>
  <si>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</si>
  <si>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</si>
  <si>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</si>
  <si>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</si>
  <si>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</si>
  <si>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</si>
  <si>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</si>
  <si>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</si>
  <si>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</si>
  <si>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</si>
  <si>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</si>
  <si>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</si>
  <si>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</si>
  <si>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</si>
  <si>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</si>
  <si>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</si>
  <si>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</si>
  <si>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</si>
  <si>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</si>
  <si>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</si>
  <si>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</si>
  <si>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</si>
  <si>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</si>
  <si>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</si>
  <si>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</si>
  <si>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</si>
  <si>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</si>
  <si>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</si>
  <si>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</si>
  <si>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</si>
  <si>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</si>
  <si>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</si>
  <si>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</si>
  <si>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</si>
  <si>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</si>
  <si>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</si>
  <si>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</si>
  <si>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</si>
  <si>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</si>
  <si>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</si>
  <si>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</si>
  <si>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</si>
  <si>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</si>
  <si>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</si>
  <si>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</si>
  <si>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</si>
  <si>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</si>
  <si>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</si>
  <si>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</si>
  <si>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</si>
  <si>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</si>
  <si>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</si>
  <si>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</si>
  <si>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</si>
  <si>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</si>
  <si>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</si>
  <si>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</si>
  <si>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R015514-180000-1223</t>
  </si>
  <si>
    <t xml:space="preserve">Bus įdiegtos intelektinės transporto sistemos. Projekto tikslinės grupės: Projektu prisidedama prie universalaus dizaino principo įgyvendinimo, nes projekto rezultatai ir įdiegtos intelektinės transporto sistemos atitiks visų visuomenės grupių poreikius. Projekto rezultatais naudosis Druskininkų savivaldybės gyventojai (apie 20 tūkst. gyventojų) ir atvykstančių lankytojų. </t>
  </si>
  <si>
    <t>Viešosios infrastruktūros pritaikymas neįgaliesiems Druskininų mieste</t>
  </si>
  <si>
    <t>Druskininkuose viešuoju transportu per metus važiuoja 1,8 mln. keleivių. Viešojo transporto stotelės yra nusidėvėjusios, netinkamos, nesaugios, kai kurios be paviljonų. Įgyvendinant projektą bus pertvarkoma esama ir įrengiama nauja viešojo transporto infrastruktūra, atitinkanti viešojo transporto vartotojų poreikius bei saugumo ir higienos reikalavimus. Projekto nauda: Įgyvendinus projektą  bus pertvarkyta esama ir įrengta nauja viešojo transporto infrastruktūra, leisianti padidinti viešojo transporto patrauklumą  sumažėtų neigiamas poveikis aplinkai ir žmonių sveikatai.</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</si>
  <si>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</si>
  <si>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R015514-190000-1226</t>
  </si>
  <si>
    <r>
      <rPr>
        <strike/>
        <sz val="9"/>
        <rFont val="Times New Roman"/>
        <family val="1"/>
        <charset val="186"/>
      </rPr>
      <t xml:space="preserve">
</t>
    </r>
    <r>
      <rPr>
        <sz val="9"/>
        <rFont val="Times New Roman"/>
        <family val="1"/>
        <charset val="186"/>
      </rPr>
      <t>1312</t>
    </r>
  </si>
  <si>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</si>
  <si>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</si>
  <si>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r>
      <rPr>
        <sz val="10"/>
        <rFont val="Times New Roman"/>
        <family val="1"/>
        <charset val="186"/>
      </rPr>
      <t>Projekte planuojama  vykdyti 12.3 veiklą (pagal PFSA): pritaikyti miesto transporto infrastruktūrą specialiųjų poreikių turintiems asmenims. Siekiant pritaikyti Druskininkų miesto transporto infrastruktūrą specialiųjų poreikių turintiems asmenims bus įrengti įspėjamieji (taktiliniai) paviršiai  ir kiti viešosios susisiekimo infrastruktūros ir informavimo sprendiniai.
Įgyvendinus projektą bus užtikrintas žmonių su specialiais poreikiais (apie 2 tūkst. neįgaliųjų) ir visų kitų kurorto gyventojų (apie 20 tūkst.) saugumas, padidinta specialiųjų poreikių turinčių žmonių įtrauktis, pagerintas eismo saugumas, patobulintas eismo organizavimas, užtikrintas tinkamas kelionės tęstinumas.</t>
    </r>
    <r>
      <rPr>
        <strike/>
        <sz val="10"/>
        <rFont val="Times New Roman"/>
        <family val="1"/>
        <charset val="186"/>
      </rPr>
      <t xml:space="preserve">
</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</si>
  <si>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</si>
  <si>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</si>
  <si>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</si>
  <si>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</si>
  <si>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</si>
  <si>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</si>
  <si>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</si>
  <si>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</si>
  <si>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</si>
  <si>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</si>
  <si>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</si>
  <si>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</si>
  <si>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</si>
  <si>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</si>
  <si>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</si>
  <si>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</si>
  <si>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</si>
  <si>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</si>
  <si>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</si>
  <si>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 xml:space="preserve">85000
</t>
  </si>
  <si>
    <t xml:space="preserve">15000
</t>
  </si>
  <si>
    <t xml:space="preserve">25000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</si>
</sst>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yyyy"/>
    <numFmt numFmtId="165" formatCode="#,##0.0000"/>
  </numFmts>
  <fonts count="20" x14ac:knownFonts="1">
    <font>
      <sz val="11"/>
      <color theme="1"/>
      <name val="Calibri"/>
      <family val="2"/>
      <charset val="186"/>
      <scheme val="minor"/>
    </font>
    <font>
      <sz val="10"/>
      <name val="Arial"/>
      <family val="2"/>
      <charset val="186"/>
    </font>
    <font>
      <sz val="11"/>
      <color theme="1"/>
      <name val="Calibri"/>
      <family val="2"/>
      <charset val="186"/>
      <scheme val="minor"/>
    </font>
    <font>
      <strike/>
      <sz val="9"/>
      <name val="Times New Roman"/>
      <family val="1"/>
      <charset val="186"/>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b/>
      <sz val="8"/>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strike/>
      <sz val="11"/>
      <name val="Calibri"/>
      <family val="2"/>
      <charset val="186"/>
      <scheme val="minor"/>
    </font>
    <font>
      <b/>
      <i/>
      <sz val="12"/>
      <name val="Times New Roman"/>
      <family val="1"/>
      <charset val="186"/>
    </font>
    <font>
      <b/>
      <i/>
      <sz val="11"/>
      <name val="Times New Roman"/>
      <family val="1"/>
      <charset val="186"/>
    </font>
    <font>
      <sz val="1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148">
    <xf numFmtId="0" fontId="0" fillId="0" borderId="0" xfId="0"/>
    <xf numFmtId="0" fontId="4" fillId="0" borderId="0" xfId="0" applyFont="1"/>
    <xf numFmtId="0" fontId="4" fillId="3" borderId="0" xfId="0" applyFont="1" applyFill="1"/>
    <xf numFmtId="0" fontId="5" fillId="0" borderId="0" xfId="0" applyFont="1" applyAlignment="1">
      <alignment horizontal="left" vertical="center"/>
    </xf>
    <xf numFmtId="164"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164" fontId="6" fillId="0" borderId="0" xfId="0" applyNumberFormat="1" applyFont="1" applyAlignment="1">
      <alignment vertical="center"/>
    </xf>
    <xf numFmtId="0" fontId="6" fillId="0" borderId="0" xfId="0" applyFont="1" applyAlignment="1">
      <alignment vertical="center"/>
    </xf>
    <xf numFmtId="0" fontId="7" fillId="0" borderId="0" xfId="0" applyFont="1"/>
    <xf numFmtId="0" fontId="7" fillId="0" borderId="0" xfId="0" applyFont="1" applyAlignment="1">
      <alignment vertical="center"/>
    </xf>
    <xf numFmtId="164" fontId="8" fillId="0" borderId="0" xfId="0" applyNumberFormat="1" applyFont="1"/>
    <xf numFmtId="0" fontId="8" fillId="0" borderId="0" xfId="0" applyFont="1"/>
    <xf numFmtId="0" fontId="9"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vertical="center" wrapText="1"/>
    </xf>
    <xf numFmtId="0" fontId="1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2" borderId="1" xfId="0" applyFont="1" applyFill="1" applyBorder="1" applyAlignment="1">
      <alignment vertical="center" wrapText="1"/>
    </xf>
    <xf numFmtId="164" fontId="10" fillId="2" borderId="1" xfId="0" applyNumberFormat="1" applyFont="1" applyFill="1" applyBorder="1" applyAlignment="1">
      <alignment vertical="top" wrapText="1"/>
    </xf>
    <xf numFmtId="4" fontId="10" fillId="2" borderId="1" xfId="0" applyNumberFormat="1" applyFont="1" applyFill="1" applyBorder="1" applyAlignment="1">
      <alignment vertical="top" wrapText="1"/>
    </xf>
    <xf numFmtId="0" fontId="10" fillId="2" borderId="1" xfId="0" applyNumberFormat="1" applyFont="1" applyFill="1" applyBorder="1" applyAlignment="1">
      <alignment vertical="top" wrapText="1"/>
    </xf>
    <xf numFmtId="0" fontId="13" fillId="3" borderId="0" xfId="0" applyFont="1" applyFill="1"/>
    <xf numFmtId="0" fontId="13" fillId="0" borderId="0" xfId="0" applyFont="1"/>
    <xf numFmtId="0" fontId="12" fillId="0" borderId="1" xfId="0" applyFont="1" applyFill="1" applyBorder="1" applyAlignment="1">
      <alignment vertical="center" wrapText="1"/>
    </xf>
    <xf numFmtId="0" fontId="12" fillId="3" borderId="1" xfId="0" applyFont="1" applyFill="1" applyBorder="1" applyAlignment="1">
      <alignment vertical="center" wrapText="1"/>
    </xf>
    <xf numFmtId="164" fontId="6" fillId="0" borderId="1" xfId="0" applyNumberFormat="1" applyFont="1" applyFill="1" applyBorder="1" applyAlignment="1">
      <alignment vertical="top" wrapText="1"/>
    </xf>
    <xf numFmtId="4" fontId="6" fillId="0" borderId="1" xfId="0" applyNumberFormat="1" applyFont="1" applyFill="1" applyBorder="1" applyAlignment="1">
      <alignment vertical="top" wrapText="1"/>
    </xf>
    <xf numFmtId="0" fontId="4" fillId="0" borderId="0" xfId="0" applyFont="1" applyFill="1"/>
    <xf numFmtId="4" fontId="4" fillId="0" borderId="0" xfId="0" applyNumberFormat="1" applyFont="1" applyFill="1"/>
    <xf numFmtId="4" fontId="13" fillId="0" borderId="0" xfId="0" applyNumberFormat="1" applyFont="1"/>
    <xf numFmtId="0" fontId="12" fillId="0" borderId="1" xfId="0" applyFont="1" applyBorder="1" applyAlignment="1">
      <alignment vertical="center" wrapText="1"/>
    </xf>
    <xf numFmtId="4" fontId="6" fillId="0" borderId="6" xfId="0" applyNumberFormat="1" applyFont="1" applyBorder="1" applyAlignment="1">
      <alignment vertical="top" wrapText="1"/>
    </xf>
    <xf numFmtId="4" fontId="10" fillId="2" borderId="1" xfId="0" applyNumberFormat="1" applyFont="1" applyFill="1" applyBorder="1" applyAlignment="1">
      <alignment horizontal="right" vertical="top" wrapText="1"/>
    </xf>
    <xf numFmtId="4" fontId="6" fillId="0" borderId="1" xfId="0" applyNumberFormat="1" applyFont="1" applyFill="1" applyBorder="1" applyAlignment="1">
      <alignment horizontal="right" vertical="top" wrapText="1"/>
    </xf>
    <xf numFmtId="0" fontId="12" fillId="0" borderId="0" xfId="0" applyFont="1" applyAlignment="1">
      <alignment wrapText="1"/>
    </xf>
    <xf numFmtId="165" fontId="4" fillId="0" borderId="0" xfId="0" applyNumberFormat="1" applyFont="1" applyFill="1"/>
    <xf numFmtId="0" fontId="12" fillId="0" borderId="0" xfId="0" applyFont="1"/>
    <xf numFmtId="0" fontId="12" fillId="0" borderId="0" xfId="0" applyFont="1" applyAlignment="1">
      <alignment horizontal="left" vertical="center"/>
    </xf>
    <xf numFmtId="0" fontId="12" fillId="0" borderId="0" xfId="0" applyFont="1" applyAlignment="1">
      <alignment vertical="center"/>
    </xf>
    <xf numFmtId="0" fontId="14" fillId="0" borderId="0" xfId="0" applyFont="1"/>
    <xf numFmtId="0" fontId="12" fillId="3" borderId="5" xfId="0" applyFont="1" applyFill="1" applyBorder="1" applyAlignment="1">
      <alignment horizontal="center" vertical="center" wrapText="1"/>
    </xf>
    <xf numFmtId="0" fontId="12" fillId="4" borderId="1" xfId="0" applyFont="1" applyFill="1" applyBorder="1" applyAlignment="1">
      <alignment vertical="center" wrapText="1"/>
    </xf>
    <xf numFmtId="0" fontId="4" fillId="3" borderId="7" xfId="0" applyFont="1" applyFill="1" applyBorder="1" applyAlignment="1">
      <alignment horizontal="center" vertical="center" wrapText="1"/>
    </xf>
    <xf numFmtId="0" fontId="12" fillId="2" borderId="1" xfId="0" applyFont="1" applyFill="1" applyBorder="1" applyAlignment="1">
      <alignment vertical="top" wrapText="1"/>
    </xf>
    <xf numFmtId="0" fontId="5" fillId="2" borderId="1" xfId="0" applyFont="1" applyFill="1" applyBorder="1" applyAlignment="1">
      <alignment vertical="top" wrapText="1"/>
    </xf>
    <xf numFmtId="4" fontId="7"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Font="1" applyFill="1" applyBorder="1" applyAlignment="1">
      <alignment vertical="top" wrapText="1"/>
    </xf>
    <xf numFmtId="0" fontId="7" fillId="2" borderId="1" xfId="0" applyFont="1" applyFill="1" applyBorder="1" applyAlignment="1">
      <alignment vertical="top" wrapText="1"/>
    </xf>
    <xf numFmtId="164" fontId="12" fillId="0" borderId="1" xfId="0" applyNumberFormat="1" applyFont="1" applyFill="1" applyBorder="1" applyAlignment="1">
      <alignment vertical="top" wrapText="1"/>
    </xf>
    <xf numFmtId="164"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4" fontId="12" fillId="0" borderId="1" xfId="0" applyNumberFormat="1" applyFont="1" applyFill="1" applyBorder="1" applyAlignment="1">
      <alignment vertical="top" wrapText="1"/>
    </xf>
    <xf numFmtId="4" fontId="9" fillId="0" borderId="1" xfId="0" applyNumberFormat="1" applyFont="1" applyFill="1" applyBorder="1" applyAlignment="1">
      <alignment vertical="top" wrapText="1"/>
    </xf>
    <xf numFmtId="4" fontId="12" fillId="4" borderId="1" xfId="0" applyNumberFormat="1" applyFont="1" applyFill="1" applyBorder="1" applyAlignment="1">
      <alignment vertical="center" wrapText="1"/>
    </xf>
    <xf numFmtId="164" fontId="12" fillId="4" borderId="1" xfId="0" applyNumberFormat="1" applyFont="1" applyFill="1" applyBorder="1" applyAlignment="1">
      <alignment vertical="top" wrapText="1"/>
    </xf>
    <xf numFmtId="164" fontId="5" fillId="4" borderId="1" xfId="0" applyNumberFormat="1" applyFont="1" applyFill="1" applyBorder="1" applyAlignment="1">
      <alignment vertical="top" wrapText="1"/>
    </xf>
    <xf numFmtId="4" fontId="5" fillId="4" borderId="1" xfId="0" applyNumberFormat="1" applyFont="1" applyFill="1" applyBorder="1" applyAlignment="1">
      <alignment vertical="top" wrapText="1"/>
    </xf>
    <xf numFmtId="4" fontId="12" fillId="4" borderId="1" xfId="0" applyNumberFormat="1" applyFont="1" applyFill="1" applyBorder="1" applyAlignment="1">
      <alignment vertical="top" wrapText="1"/>
    </xf>
    <xf numFmtId="4" fontId="6" fillId="4" borderId="1" xfId="0" applyNumberFormat="1" applyFont="1" applyFill="1" applyBorder="1" applyAlignment="1">
      <alignment vertical="top" wrapText="1"/>
    </xf>
    <xf numFmtId="4" fontId="9" fillId="4" borderId="1" xfId="0" applyNumberFormat="1" applyFont="1" applyFill="1" applyBorder="1" applyAlignment="1">
      <alignment vertical="top" wrapText="1"/>
    </xf>
    <xf numFmtId="164" fontId="6" fillId="4" borderId="1" xfId="0" applyNumberFormat="1" applyFont="1" applyFill="1" applyBorder="1" applyAlignment="1">
      <alignment vertical="top" wrapText="1"/>
    </xf>
    <xf numFmtId="164" fontId="12" fillId="2" borderId="1" xfId="0" applyNumberFormat="1" applyFont="1" applyFill="1" applyBorder="1" applyAlignment="1">
      <alignment vertical="top" wrapText="1"/>
    </xf>
    <xf numFmtId="164" fontId="6" fillId="2" borderId="1" xfId="0" applyNumberFormat="1" applyFont="1" applyFill="1" applyBorder="1" applyAlignment="1">
      <alignment vertical="top" wrapText="1"/>
    </xf>
    <xf numFmtId="4" fontId="6" fillId="2" borderId="1" xfId="0" applyNumberFormat="1" applyFont="1" applyFill="1" applyBorder="1" applyAlignment="1">
      <alignment vertical="top" wrapText="1"/>
    </xf>
    <xf numFmtId="4" fontId="12" fillId="2" borderId="1" xfId="0" applyNumberFormat="1" applyFont="1" applyFill="1" applyBorder="1" applyAlignment="1">
      <alignment vertical="top" wrapText="1"/>
    </xf>
    <xf numFmtId="0" fontId="4" fillId="4" borderId="0" xfId="0" applyFont="1" applyFill="1"/>
    <xf numFmtId="3" fontId="12" fillId="4" borderId="1" xfId="0" applyNumberFormat="1" applyFont="1" applyFill="1" applyBorder="1" applyAlignment="1">
      <alignment vertical="center" wrapText="1"/>
    </xf>
    <xf numFmtId="164" fontId="12" fillId="4" borderId="1"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4" fontId="6" fillId="4" borderId="1" xfId="0" applyNumberFormat="1" applyFont="1" applyFill="1" applyBorder="1" applyAlignment="1">
      <alignment vertical="center" wrapText="1"/>
    </xf>
    <xf numFmtId="3" fontId="6" fillId="4" borderId="1" xfId="0" applyNumberFormat="1" applyFont="1" applyFill="1" applyBorder="1" applyAlignment="1">
      <alignment vertical="top" wrapText="1"/>
    </xf>
    <xf numFmtId="0" fontId="12" fillId="4" borderId="1" xfId="0" applyFont="1" applyFill="1" applyBorder="1" applyAlignment="1">
      <alignment horizontal="right" vertical="center" wrapText="1"/>
    </xf>
    <xf numFmtId="164" fontId="9" fillId="2" borderId="1" xfId="0" applyNumberFormat="1" applyFont="1" applyFill="1" applyBorder="1" applyAlignment="1">
      <alignment vertical="top" wrapText="1"/>
    </xf>
    <xf numFmtId="164" fontId="7" fillId="2" borderId="1" xfId="0" applyNumberFormat="1" applyFont="1" applyFill="1" applyBorder="1" applyAlignment="1">
      <alignment vertical="top" wrapText="1"/>
    </xf>
    <xf numFmtId="3" fontId="12" fillId="4" borderId="1" xfId="0" applyNumberFormat="1" applyFont="1" applyFill="1" applyBorder="1" applyAlignment="1">
      <alignment horizontal="right" vertical="center" wrapText="1"/>
    </xf>
    <xf numFmtId="0" fontId="5" fillId="0" borderId="0" xfId="0" applyFont="1"/>
    <xf numFmtId="0" fontId="6" fillId="0" borderId="0" xfId="0" applyFont="1"/>
    <xf numFmtId="0" fontId="6" fillId="0" borderId="0" xfId="0" applyFont="1" applyAlignment="1">
      <alignment horizontal="right" vertical="center" wrapText="1"/>
    </xf>
    <xf numFmtId="0" fontId="5" fillId="3" borderId="0" xfId="0" applyFont="1" applyFill="1" applyAlignment="1">
      <alignment horizontal="left" vertical="center" wrapText="1"/>
    </xf>
    <xf numFmtId="0" fontId="6" fillId="0" borderId="0" xfId="0" applyFont="1" applyAlignment="1">
      <alignment horizontal="right" vertical="center"/>
    </xf>
    <xf numFmtId="0" fontId="5" fillId="3" borderId="0" xfId="0" applyFont="1" applyFill="1" applyAlignment="1">
      <alignment vertical="center"/>
    </xf>
    <xf numFmtId="0" fontId="5" fillId="3" borderId="0" xfId="0" applyFont="1" applyFill="1"/>
    <xf numFmtId="0" fontId="10" fillId="2" borderId="1" xfId="0" applyFont="1" applyFill="1" applyBorder="1" applyAlignment="1">
      <alignment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9" fillId="3" borderId="1" xfId="0" applyFont="1" applyFill="1" applyBorder="1" applyAlignment="1">
      <alignment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10" fillId="4" borderId="1" xfId="0" applyFont="1" applyFill="1" applyBorder="1" applyAlignment="1">
      <alignment vertical="center" wrapText="1"/>
    </xf>
    <xf numFmtId="0" fontId="6" fillId="4" borderId="1" xfId="0" applyFont="1" applyFill="1" applyBorder="1" applyAlignment="1">
      <alignment vertical="center" wrapText="1"/>
    </xf>
    <xf numFmtId="0" fontId="5" fillId="4" borderId="0" xfId="0" applyFont="1" applyFill="1"/>
    <xf numFmtId="0" fontId="6" fillId="0" borderId="0" xfId="0" applyFont="1" applyAlignment="1">
      <alignment wrapText="1"/>
    </xf>
    <xf numFmtId="0" fontId="6" fillId="4" borderId="1" xfId="0" applyFont="1" applyFill="1" applyBorder="1" applyAlignment="1">
      <alignment horizontal="left" vertical="top" wrapText="1"/>
    </xf>
    <xf numFmtId="0" fontId="15" fillId="4" borderId="1" xfId="0" applyFont="1" applyFill="1" applyBorder="1" applyAlignment="1">
      <alignment vertical="top" wrapText="1"/>
    </xf>
    <xf numFmtId="0" fontId="15" fillId="4" borderId="1" xfId="0" applyFont="1" applyFill="1" applyBorder="1" applyAlignment="1">
      <alignment horizontal="left" vertical="top" wrapText="1"/>
    </xf>
    <xf numFmtId="0" fontId="10" fillId="3" borderId="1" xfId="0" applyFont="1" applyFill="1" applyBorder="1" applyAlignment="1">
      <alignment vertical="center" wrapText="1"/>
    </xf>
    <xf numFmtId="0" fontId="6" fillId="4" borderId="0" xfId="0" applyFont="1" applyFill="1"/>
    <xf numFmtId="0" fontId="9" fillId="4" borderId="1" xfId="0" applyFont="1" applyFill="1" applyBorder="1" applyAlignment="1">
      <alignment vertical="center" wrapText="1"/>
    </xf>
    <xf numFmtId="2" fontId="16" fillId="4" borderId="0" xfId="0" applyNumberFormat="1" applyFont="1" applyFill="1" applyAlignment="1">
      <alignment horizontal="right" vertical="center" wrapText="1"/>
    </xf>
    <xf numFmtId="4" fontId="15" fillId="4" borderId="1" xfId="0" applyNumberFormat="1" applyFont="1" applyFill="1" applyBorder="1" applyAlignment="1">
      <alignment horizontal="right" vertical="center" wrapText="1"/>
    </xf>
    <xf numFmtId="0" fontId="4" fillId="0" borderId="0" xfId="0" applyFont="1" applyAlignment="1">
      <alignment wrapText="1"/>
    </xf>
    <xf numFmtId="0" fontId="12" fillId="0" borderId="1" xfId="0" applyFont="1" applyFill="1" applyBorder="1" applyAlignment="1">
      <alignment horizontal="right" vertical="center" wrapText="1"/>
    </xf>
    <xf numFmtId="0" fontId="12" fillId="0" borderId="1" xfId="0" applyFont="1" applyBorder="1" applyAlignment="1">
      <alignment wrapText="1"/>
    </xf>
    <xf numFmtId="164" fontId="12" fillId="4" borderId="1" xfId="0" applyNumberFormat="1" applyFont="1" applyFill="1" applyBorder="1" applyAlignment="1">
      <alignment horizontal="center" vertical="center" wrapText="1"/>
    </xf>
    <xf numFmtId="0" fontId="12" fillId="0" borderId="1" xfId="0" applyFont="1" applyBorder="1" applyAlignment="1">
      <alignment vertical="top" wrapText="1"/>
    </xf>
    <xf numFmtId="4" fontId="6" fillId="4" borderId="1" xfId="0" applyNumberFormat="1" applyFont="1" applyFill="1" applyBorder="1" applyAlignment="1">
      <alignment horizontal="center" vertical="center" wrapText="1"/>
    </xf>
    <xf numFmtId="1" fontId="6" fillId="0" borderId="1" xfId="0" applyNumberFormat="1" applyFont="1" applyFill="1" applyBorder="1" applyAlignment="1">
      <alignment horizontal="right" vertical="top" wrapText="1"/>
    </xf>
    <xf numFmtId="43" fontId="10" fillId="2" borderId="1" xfId="3" applyFont="1" applyFill="1" applyBorder="1" applyAlignment="1">
      <alignment horizontal="right" vertical="top" wrapText="1"/>
    </xf>
    <xf numFmtId="4" fontId="12" fillId="4" borderId="1" xfId="0" applyNumberFormat="1" applyFont="1" applyFill="1" applyBorder="1" applyAlignment="1">
      <alignment horizontal="right" vertical="center" wrapText="1"/>
    </xf>
    <xf numFmtId="4" fontId="12" fillId="4" borderId="1" xfId="0" applyNumberFormat="1" applyFont="1" applyFill="1" applyBorder="1" applyAlignment="1">
      <alignment horizontal="center" vertical="center" wrapText="1"/>
    </xf>
    <xf numFmtId="0" fontId="12" fillId="0" borderId="5" xfId="0" applyFont="1" applyFill="1" applyBorder="1" applyAlignment="1">
      <alignment vertical="center" wrapText="1"/>
    </xf>
    <xf numFmtId="0" fontId="12" fillId="3" borderId="5" xfId="0" applyFont="1" applyFill="1" applyBorder="1" applyAlignment="1">
      <alignment vertical="center" wrapText="1"/>
    </xf>
    <xf numFmtId="0" fontId="9" fillId="2" borderId="6" xfId="0" applyFont="1" applyFill="1" applyBorder="1" applyAlignment="1">
      <alignment vertical="center" wrapText="1"/>
    </xf>
    <xf numFmtId="0" fontId="12" fillId="3" borderId="6" xfId="0" applyFont="1" applyFill="1" applyBorder="1" applyAlignment="1">
      <alignment vertical="center" wrapText="1"/>
    </xf>
    <xf numFmtId="0" fontId="12" fillId="2" borderId="6" xfId="0" applyFont="1" applyFill="1" applyBorder="1" applyAlignment="1">
      <alignment vertical="center" wrapText="1"/>
    </xf>
    <xf numFmtId="0" fontId="4" fillId="0" borderId="1" xfId="0" applyFont="1" applyFill="1" applyBorder="1"/>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10" fillId="0" borderId="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4" xfId="0" applyFont="1" applyBorder="1" applyAlignment="1"/>
    <xf numFmtId="0" fontId="4" fillId="0" borderId="3" xfId="0" applyFont="1" applyBorder="1" applyAlignment="1"/>
    <xf numFmtId="0" fontId="17" fillId="0" borderId="0" xfId="0" applyFont="1"/>
    <xf numFmtId="0" fontId="12" fillId="0" borderId="1" xfId="0" applyFont="1" applyBorder="1" applyAlignment="1">
      <alignment vertical="top"/>
    </xf>
    <xf numFmtId="1" fontId="6" fillId="0" borderId="1" xfId="0" applyNumberFormat="1" applyFont="1" applyFill="1" applyBorder="1" applyAlignment="1">
      <alignment vertical="top" wrapText="1"/>
    </xf>
    <xf numFmtId="4" fontId="12" fillId="0" borderId="1" xfId="0" applyNumberFormat="1" applyFont="1" applyBorder="1" applyAlignment="1">
      <alignment vertical="top"/>
    </xf>
    <xf numFmtId="4" fontId="12" fillId="0" borderId="1" xfId="0" applyNumberFormat="1" applyFont="1" applyFill="1" applyBorder="1" applyAlignment="1">
      <alignment horizontal="right" vertical="top" wrapText="1"/>
    </xf>
    <xf numFmtId="43" fontId="6" fillId="0" borderId="1" xfId="3" applyFont="1" applyFill="1" applyBorder="1" applyAlignment="1">
      <alignment horizontal="right" vertical="top" wrapText="1"/>
    </xf>
    <xf numFmtId="0" fontId="18" fillId="0" borderId="0" xfId="0" applyFont="1" applyAlignment="1">
      <alignment horizontal="left"/>
    </xf>
    <xf numFmtId="0" fontId="19" fillId="0" borderId="0" xfId="0" applyFont="1" applyAlignment="1">
      <alignment horizontal="left"/>
    </xf>
    <xf numFmtId="0" fontId="12" fillId="0" borderId="1" xfId="0" applyFont="1" applyBorder="1" applyAlignment="1">
      <alignment vertical="center"/>
    </xf>
    <xf numFmtId="0" fontId="12" fillId="0" borderId="1" xfId="0" applyFont="1" applyBorder="1" applyAlignment="1">
      <alignment horizontal="right" vertical="center"/>
    </xf>
    <xf numFmtId="0" fontId="6" fillId="0" borderId="1" xfId="0" applyFont="1" applyFill="1" applyBorder="1" applyAlignment="1">
      <alignment horizontal="left" vertical="center" wrapText="1"/>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83"/>
  <sheetViews>
    <sheetView tabSelected="1" view="pageBreakPreview" topLeftCell="A5" zoomScale="90" zoomScaleNormal="90" zoomScaleSheetLayoutView="90" workbookViewId="0">
      <selection activeCell="C9" sqref="C9"/>
    </sheetView>
  </sheetViews>
  <sheetFormatPr defaultColWidth="9.109375" defaultRowHeight="14.4" x14ac:dyDescent="0.3"/>
  <cols>
    <col min="1" max="1" width="4.44140625" style="1" customWidth="1"/>
    <col min="2" max="2" width="10.33203125" style="1" customWidth="1"/>
    <col min="3" max="3" width="14.6640625" style="1" customWidth="1"/>
    <col min="4" max="4" width="22.109375" style="2" hidden="1" customWidth="1"/>
    <col min="5" max="5" width="52.6640625" style="1" customWidth="1"/>
    <col min="6" max="6" width="16.109375" style="107" customWidth="1"/>
    <col min="7" max="7" width="12" style="1" customWidth="1"/>
    <col min="8" max="8" width="12.5546875" style="1" customWidth="1"/>
    <col min="9" max="9" width="11.44140625" style="1" bestFit="1" customWidth="1"/>
    <col min="10" max="11" width="7.109375" style="1" bestFit="1" customWidth="1"/>
    <col min="12" max="14" width="8.109375" style="1" bestFit="1" customWidth="1"/>
    <col min="15" max="15" width="13.5546875" style="11" customWidth="1"/>
    <col min="16" max="16" width="13.5546875" style="11" bestFit="1" customWidth="1"/>
    <col min="17" max="17" width="15.33203125" style="12" customWidth="1"/>
    <col min="18" max="18" width="14.33203125" style="12" bestFit="1" customWidth="1"/>
    <col min="19" max="19" width="12.6640625" style="12" customWidth="1"/>
    <col min="20" max="20" width="14.33203125" style="12" bestFit="1" customWidth="1"/>
    <col min="21" max="21" width="9.109375" style="2" hidden="1" customWidth="1"/>
    <col min="22" max="22" width="9.109375" style="1" hidden="1" customWidth="1"/>
    <col min="23" max="23" width="14.5546875" style="1" hidden="1" customWidth="1"/>
    <col min="24" max="24" width="16.44140625" style="1" hidden="1" customWidth="1"/>
    <col min="25" max="25" width="13" style="1" hidden="1" customWidth="1"/>
    <col min="26" max="26" width="18.5546875" style="1" hidden="1" customWidth="1"/>
    <col min="27" max="27" width="11" style="1" hidden="1" customWidth="1"/>
    <col min="28" max="28" width="14" style="1" hidden="1" customWidth="1"/>
    <col min="29" max="29" width="24" style="1" hidden="1" customWidth="1"/>
    <col min="30" max="33" width="9.109375" style="1" hidden="1" customWidth="1"/>
    <col min="34" max="16384" width="9.109375" style="1"/>
  </cols>
  <sheetData>
    <row r="1" spans="2:33" ht="15.6" x14ac:dyDescent="0.3">
      <c r="K1" s="3"/>
      <c r="L1" s="3"/>
      <c r="M1" s="3"/>
      <c r="O1" s="4"/>
      <c r="P1" s="4"/>
      <c r="Q1" s="5" t="s">
        <v>9</v>
      </c>
      <c r="R1" s="5"/>
      <c r="S1" s="5"/>
      <c r="T1" s="5"/>
    </row>
    <row r="2" spans="2:33" ht="16.2" x14ac:dyDescent="0.35">
      <c r="B2" s="137"/>
      <c r="C2" s="9"/>
      <c r="K2" s="6"/>
      <c r="L2" s="6"/>
      <c r="M2" s="6"/>
      <c r="O2" s="7"/>
      <c r="P2" s="7"/>
      <c r="Q2" s="8" t="s">
        <v>1</v>
      </c>
      <c r="R2" s="8"/>
      <c r="S2" s="8"/>
      <c r="T2" s="8"/>
    </row>
    <row r="3" spans="2:33" ht="15.6" x14ac:dyDescent="0.3">
      <c r="K3" s="6"/>
      <c r="L3" s="6"/>
      <c r="M3" s="6"/>
      <c r="O3" s="7"/>
      <c r="P3" s="7"/>
      <c r="Q3" s="8" t="s">
        <v>2</v>
      </c>
      <c r="R3" s="8"/>
      <c r="S3" s="8"/>
      <c r="T3" s="8"/>
    </row>
    <row r="4" spans="2:33" ht="15.6" x14ac:dyDescent="0.3">
      <c r="B4" s="9" t="s">
        <v>38</v>
      </c>
      <c r="K4" s="6"/>
      <c r="L4" s="6"/>
      <c r="M4" s="6"/>
      <c r="O4" s="7"/>
      <c r="P4" s="7"/>
      <c r="Q4" s="8"/>
      <c r="R4" s="8"/>
      <c r="S4" s="8"/>
      <c r="T4" s="8"/>
    </row>
    <row r="5" spans="2:33" ht="15.6" x14ac:dyDescent="0.3">
      <c r="B5" s="10" t="s">
        <v>47</v>
      </c>
    </row>
    <row r="6" spans="2:33" ht="34.5" customHeight="1" x14ac:dyDescent="0.3">
      <c r="B6" s="127" t="s">
        <v>50</v>
      </c>
      <c r="C6" s="128"/>
      <c r="D6" s="128"/>
      <c r="E6" s="128"/>
      <c r="F6" s="128"/>
      <c r="G6" s="128"/>
      <c r="H6" s="128"/>
      <c r="I6" s="128"/>
      <c r="J6" s="128"/>
      <c r="K6" s="128"/>
      <c r="L6" s="128"/>
      <c r="M6" s="128"/>
      <c r="N6" s="129"/>
      <c r="O6" s="125" t="s">
        <v>8</v>
      </c>
      <c r="P6" s="126"/>
      <c r="Q6" s="130" t="s">
        <v>10</v>
      </c>
      <c r="R6" s="131"/>
      <c r="S6" s="131"/>
      <c r="T6" s="131"/>
    </row>
    <row r="7" spans="2:33" ht="79.2" x14ac:dyDescent="0.3">
      <c r="B7" s="124" t="s">
        <v>23</v>
      </c>
      <c r="C7" s="124" t="s">
        <v>31</v>
      </c>
      <c r="D7" s="13"/>
      <c r="E7" s="124" t="s">
        <v>14</v>
      </c>
      <c r="F7" s="124" t="s">
        <v>5</v>
      </c>
      <c r="G7" s="124" t="s">
        <v>22</v>
      </c>
      <c r="H7" s="124" t="s">
        <v>3</v>
      </c>
      <c r="I7" s="14" t="s">
        <v>32</v>
      </c>
      <c r="J7" s="124" t="s">
        <v>33</v>
      </c>
      <c r="K7" s="124" t="s">
        <v>34</v>
      </c>
      <c r="L7" s="124" t="s">
        <v>35</v>
      </c>
      <c r="M7" s="124" t="s">
        <v>36</v>
      </c>
      <c r="N7" s="124" t="s">
        <v>37</v>
      </c>
      <c r="O7" s="15" t="s">
        <v>6</v>
      </c>
      <c r="P7" s="15" t="s">
        <v>7</v>
      </c>
      <c r="Q7" s="123" t="s">
        <v>46</v>
      </c>
      <c r="R7" s="16" t="s">
        <v>56</v>
      </c>
      <c r="S7" s="16" t="s">
        <v>54</v>
      </c>
      <c r="T7" s="16" t="s">
        <v>39</v>
      </c>
      <c r="V7" s="17" t="s">
        <v>46</v>
      </c>
      <c r="W7" s="17" t="s">
        <v>56</v>
      </c>
      <c r="X7" s="17" t="s">
        <v>54</v>
      </c>
      <c r="Y7" s="17" t="s">
        <v>39</v>
      </c>
      <c r="AA7" s="17" t="s">
        <v>942</v>
      </c>
      <c r="AF7" s="17" t="s">
        <v>6</v>
      </c>
      <c r="AG7" s="17" t="s">
        <v>7</v>
      </c>
    </row>
    <row r="8" spans="2:33" x14ac:dyDescent="0.3">
      <c r="B8" s="18">
        <v>1</v>
      </c>
      <c r="C8" s="19"/>
      <c r="D8" s="20"/>
      <c r="E8" s="18">
        <v>3</v>
      </c>
      <c r="F8" s="18">
        <v>4</v>
      </c>
      <c r="G8" s="18">
        <v>5</v>
      </c>
      <c r="H8" s="18">
        <v>6</v>
      </c>
      <c r="I8" s="18">
        <v>7</v>
      </c>
      <c r="J8" s="18">
        <v>8</v>
      </c>
      <c r="K8" s="18">
        <v>9</v>
      </c>
      <c r="L8" s="18">
        <v>10</v>
      </c>
      <c r="M8" s="18">
        <v>11</v>
      </c>
      <c r="N8" s="18">
        <v>12</v>
      </c>
      <c r="O8" s="18">
        <v>13</v>
      </c>
      <c r="P8" s="18">
        <v>14</v>
      </c>
      <c r="Q8" s="21">
        <v>15</v>
      </c>
      <c r="R8" s="21">
        <v>16</v>
      </c>
      <c r="S8" s="21">
        <v>17</v>
      </c>
      <c r="T8" s="21">
        <v>18</v>
      </c>
    </row>
    <row r="9" spans="2:33" ht="22.8" x14ac:dyDescent="0.3">
      <c r="B9" s="22" t="s">
        <v>0</v>
      </c>
      <c r="C9" s="19"/>
      <c r="D9" s="19"/>
      <c r="E9" s="22" t="s">
        <v>425</v>
      </c>
      <c r="F9" s="19"/>
      <c r="G9" s="19"/>
      <c r="H9" s="19"/>
      <c r="I9" s="19"/>
      <c r="J9" s="19"/>
      <c r="K9" s="19"/>
      <c r="L9" s="19"/>
      <c r="M9" s="19"/>
      <c r="N9" s="19"/>
      <c r="O9" s="23"/>
      <c r="P9" s="23"/>
      <c r="Q9" s="24">
        <f>Q10</f>
        <v>49558857.579411775</v>
      </c>
      <c r="R9" s="24">
        <f t="shared" ref="R9:T9" si="0">R10</f>
        <v>34408968.780000001</v>
      </c>
      <c r="S9" s="24">
        <f t="shared" si="0"/>
        <v>1237022.98</v>
      </c>
      <c r="T9" s="24">
        <f t="shared" si="0"/>
        <v>13912865.819411766</v>
      </c>
    </row>
    <row r="10" spans="2:33" ht="45.6" x14ac:dyDescent="0.3">
      <c r="B10" s="22" t="s">
        <v>17</v>
      </c>
      <c r="C10" s="19"/>
      <c r="D10" s="19"/>
      <c r="E10" s="22" t="s">
        <v>426</v>
      </c>
      <c r="F10" s="19"/>
      <c r="G10" s="19"/>
      <c r="H10" s="19"/>
      <c r="I10" s="19"/>
      <c r="J10" s="19"/>
      <c r="K10" s="19"/>
      <c r="L10" s="19"/>
      <c r="M10" s="19"/>
      <c r="N10" s="19"/>
      <c r="O10" s="23"/>
      <c r="P10" s="25"/>
      <c r="Q10" s="24">
        <f>Q11+Q77</f>
        <v>49558857.579411775</v>
      </c>
      <c r="R10" s="24">
        <f t="shared" ref="R10:AG10" si="1">R11+R77</f>
        <v>34408968.780000001</v>
      </c>
      <c r="S10" s="24">
        <f t="shared" si="1"/>
        <v>1237022.98</v>
      </c>
      <c r="T10" s="24">
        <f t="shared" si="1"/>
        <v>13912865.819411766</v>
      </c>
      <c r="U10" s="24" t="e">
        <f t="shared" si="1"/>
        <v>#VALUE!</v>
      </c>
      <c r="V10" s="24">
        <f t="shared" si="1"/>
        <v>0</v>
      </c>
      <c r="W10" s="24">
        <f t="shared" si="1"/>
        <v>0</v>
      </c>
      <c r="X10" s="24">
        <f t="shared" si="1"/>
        <v>0</v>
      </c>
      <c r="Y10" s="24">
        <f t="shared" si="1"/>
        <v>0</v>
      </c>
      <c r="Z10" s="24">
        <f t="shared" si="1"/>
        <v>0</v>
      </c>
      <c r="AA10" s="24">
        <f t="shared" si="1"/>
        <v>0</v>
      </c>
      <c r="AB10" s="24">
        <f t="shared" si="1"/>
        <v>0</v>
      </c>
      <c r="AC10" s="24">
        <f t="shared" si="1"/>
        <v>0</v>
      </c>
      <c r="AD10" s="24">
        <f t="shared" si="1"/>
        <v>0</v>
      </c>
      <c r="AE10" s="24">
        <f t="shared" si="1"/>
        <v>0</v>
      </c>
      <c r="AF10" s="24">
        <f t="shared" si="1"/>
        <v>0</v>
      </c>
      <c r="AG10" s="24">
        <f t="shared" si="1"/>
        <v>0</v>
      </c>
    </row>
    <row r="11" spans="2:33" s="27" customFormat="1" ht="45.6" x14ac:dyDescent="0.3">
      <c r="B11" s="22" t="s">
        <v>18</v>
      </c>
      <c r="C11" s="22"/>
      <c r="D11" s="22"/>
      <c r="E11" s="22" t="s">
        <v>427</v>
      </c>
      <c r="F11" s="22"/>
      <c r="G11" s="22"/>
      <c r="H11" s="22"/>
      <c r="I11" s="22"/>
      <c r="J11" s="22"/>
      <c r="K11" s="22"/>
      <c r="L11" s="22"/>
      <c r="M11" s="22"/>
      <c r="N11" s="22"/>
      <c r="O11" s="23"/>
      <c r="P11" s="23"/>
      <c r="Q11" s="24">
        <f>Q12+Q37+Q43+Q50+Q54+Q60+Q62+Q66+Q71</f>
        <v>38595252.13941177</v>
      </c>
      <c r="R11" s="24">
        <f t="shared" ref="R11:T11" si="2">R12+R37+R43+R50+R54+R60+R62+R66+R71</f>
        <v>26193734.790000003</v>
      </c>
      <c r="S11" s="24">
        <f t="shared" si="2"/>
        <v>1237022.98</v>
      </c>
      <c r="T11" s="24">
        <f t="shared" si="2"/>
        <v>11164494.369411767</v>
      </c>
      <c r="U11" s="26"/>
    </row>
    <row r="12" spans="2:33" ht="34.200000000000003" x14ac:dyDescent="0.3">
      <c r="B12" s="22" t="s">
        <v>19</v>
      </c>
      <c r="C12" s="19"/>
      <c r="D12" s="19"/>
      <c r="E12" s="22" t="s">
        <v>428</v>
      </c>
      <c r="F12" s="19"/>
      <c r="G12" s="19"/>
      <c r="H12" s="19"/>
      <c r="I12" s="19"/>
      <c r="J12" s="19"/>
      <c r="K12" s="19"/>
      <c r="L12" s="19"/>
      <c r="M12" s="19"/>
      <c r="N12" s="19"/>
      <c r="O12" s="23"/>
      <c r="P12" s="23"/>
      <c r="Q12" s="37">
        <f>SUM(R12:T12)</f>
        <v>4264401.24</v>
      </c>
      <c r="R12" s="37">
        <f t="shared" ref="R12:S12" si="3">SUM(R13:R36)</f>
        <v>2651789.46</v>
      </c>
      <c r="S12" s="37">
        <f t="shared" si="3"/>
        <v>467962.86</v>
      </c>
      <c r="T12" s="37">
        <f>SUM(T13:T36)</f>
        <v>1144648.92</v>
      </c>
    </row>
    <row r="13" spans="2:33" s="32" customFormat="1" ht="36" x14ac:dyDescent="0.3">
      <c r="B13" s="28" t="s">
        <v>57</v>
      </c>
      <c r="C13" s="28" t="s">
        <v>103</v>
      </c>
      <c r="D13" s="29" t="s">
        <v>411</v>
      </c>
      <c r="E13" s="28" t="s">
        <v>80</v>
      </c>
      <c r="F13" s="28" t="s">
        <v>105</v>
      </c>
      <c r="G13" s="28" t="s">
        <v>109</v>
      </c>
      <c r="H13" s="28" t="s">
        <v>104</v>
      </c>
      <c r="I13" s="28" t="s">
        <v>113</v>
      </c>
      <c r="J13" s="28" t="s">
        <v>114</v>
      </c>
      <c r="K13" s="28" t="s">
        <v>523</v>
      </c>
      <c r="L13" s="28" t="s">
        <v>523</v>
      </c>
      <c r="M13" s="28" t="s">
        <v>523</v>
      </c>
      <c r="N13" s="28" t="s">
        <v>523</v>
      </c>
      <c r="O13" s="30">
        <v>43290</v>
      </c>
      <c r="P13" s="30">
        <v>43685</v>
      </c>
      <c r="Q13" s="38">
        <f>SUM(R13:T13)</f>
        <v>201820.40000000002</v>
      </c>
      <c r="R13" s="38">
        <v>108849.5</v>
      </c>
      <c r="S13" s="38">
        <v>19208.740000000002</v>
      </c>
      <c r="T13" s="38">
        <v>73762.16</v>
      </c>
      <c r="U13" s="32" t="s">
        <v>704</v>
      </c>
      <c r="V13" s="32" t="s">
        <v>954</v>
      </c>
      <c r="W13" s="32" t="s">
        <v>954</v>
      </c>
      <c r="Y13" s="32" t="s">
        <v>523</v>
      </c>
      <c r="Z13" s="33">
        <v>123543.76</v>
      </c>
      <c r="AA13" s="33">
        <v>159115</v>
      </c>
      <c r="AB13" s="33">
        <v>-35571.240000000005</v>
      </c>
      <c r="AF13" s="32" t="s">
        <v>523</v>
      </c>
      <c r="AG13" s="32" t="s">
        <v>954</v>
      </c>
    </row>
    <row r="14" spans="2:33" s="32" customFormat="1" ht="36" x14ac:dyDescent="0.3">
      <c r="B14" s="28" t="s">
        <v>58</v>
      </c>
      <c r="C14" s="28" t="s">
        <v>729</v>
      </c>
      <c r="D14" s="29" t="s">
        <v>412</v>
      </c>
      <c r="E14" s="28" t="s">
        <v>81</v>
      </c>
      <c r="F14" s="28" t="s">
        <v>105</v>
      </c>
      <c r="G14" s="28" t="s">
        <v>109</v>
      </c>
      <c r="H14" s="28" t="s">
        <v>104</v>
      </c>
      <c r="I14" s="28" t="s">
        <v>113</v>
      </c>
      <c r="J14" s="28" t="s">
        <v>114</v>
      </c>
      <c r="K14" s="28" t="s">
        <v>523</v>
      </c>
      <c r="L14" s="28" t="s">
        <v>523</v>
      </c>
      <c r="M14" s="28" t="s">
        <v>523</v>
      </c>
      <c r="N14" s="28" t="s">
        <v>523</v>
      </c>
      <c r="O14" s="30">
        <v>43290</v>
      </c>
      <c r="P14" s="30">
        <v>43403</v>
      </c>
      <c r="Q14" s="38">
        <f t="shared" ref="Q14:Q36" si="4">SUM(R14:T14)</f>
        <v>188039</v>
      </c>
      <c r="R14" s="38">
        <v>102910.34999999999</v>
      </c>
      <c r="S14" s="38">
        <v>18160.649999999998</v>
      </c>
      <c r="T14" s="38">
        <v>66968</v>
      </c>
      <c r="U14" s="32" t="s">
        <v>704</v>
      </c>
      <c r="V14" s="32" t="s">
        <v>523</v>
      </c>
      <c r="W14" s="32" t="s">
        <v>954</v>
      </c>
      <c r="Y14" s="32" t="s">
        <v>523</v>
      </c>
      <c r="Z14" s="33">
        <v>121070.99999999999</v>
      </c>
      <c r="AA14" s="33">
        <v>121071</v>
      </c>
      <c r="AB14" s="33">
        <v>0</v>
      </c>
      <c r="AF14" s="32" t="s">
        <v>523</v>
      </c>
      <c r="AG14" s="32" t="s">
        <v>523</v>
      </c>
    </row>
    <row r="15" spans="2:33" s="32" customFormat="1" ht="36" x14ac:dyDescent="0.3">
      <c r="B15" s="28" t="s">
        <v>59</v>
      </c>
      <c r="C15" s="28" t="s">
        <v>730</v>
      </c>
      <c r="D15" s="29" t="s">
        <v>410</v>
      </c>
      <c r="E15" s="28" t="s">
        <v>82</v>
      </c>
      <c r="F15" s="28" t="s">
        <v>105</v>
      </c>
      <c r="G15" s="28" t="s">
        <v>109</v>
      </c>
      <c r="H15" s="28" t="s">
        <v>104</v>
      </c>
      <c r="I15" s="28" t="s">
        <v>113</v>
      </c>
      <c r="J15" s="28" t="s">
        <v>114</v>
      </c>
      <c r="K15" s="28" t="s">
        <v>523</v>
      </c>
      <c r="L15" s="28" t="s">
        <v>523</v>
      </c>
      <c r="M15" s="28" t="s">
        <v>523</v>
      </c>
      <c r="N15" s="28" t="s">
        <v>523</v>
      </c>
      <c r="O15" s="30">
        <v>43256</v>
      </c>
      <c r="P15" s="30">
        <v>43685</v>
      </c>
      <c r="Q15" s="38">
        <f t="shared" si="4"/>
        <v>204061.77</v>
      </c>
      <c r="R15" s="38">
        <v>120498.23</v>
      </c>
      <c r="S15" s="38">
        <v>21264.39</v>
      </c>
      <c r="T15" s="38">
        <v>62299.15</v>
      </c>
      <c r="U15" s="32" t="s">
        <v>704</v>
      </c>
      <c r="V15" s="32" t="s">
        <v>954</v>
      </c>
      <c r="W15" s="32" t="s">
        <v>954</v>
      </c>
      <c r="Y15" s="32" t="s">
        <v>523</v>
      </c>
      <c r="Z15" s="33">
        <v>141762.62</v>
      </c>
      <c r="AA15" s="33">
        <v>154446</v>
      </c>
      <c r="AB15" s="33">
        <v>-12683.380000000005</v>
      </c>
      <c r="AF15" s="32" t="s">
        <v>523</v>
      </c>
      <c r="AG15" s="32" t="s">
        <v>954</v>
      </c>
    </row>
    <row r="16" spans="2:33" s="32" customFormat="1" ht="24" x14ac:dyDescent="0.3">
      <c r="B16" s="28" t="s">
        <v>60</v>
      </c>
      <c r="C16" s="28" t="s">
        <v>732</v>
      </c>
      <c r="D16" s="29" t="s">
        <v>421</v>
      </c>
      <c r="E16" s="28" t="s">
        <v>83</v>
      </c>
      <c r="F16" s="28" t="s">
        <v>855</v>
      </c>
      <c r="G16" s="28" t="s">
        <v>109</v>
      </c>
      <c r="H16" s="28" t="s">
        <v>110</v>
      </c>
      <c r="I16" s="28" t="s">
        <v>113</v>
      </c>
      <c r="J16" s="28" t="s">
        <v>114</v>
      </c>
      <c r="K16" s="28" t="s">
        <v>523</v>
      </c>
      <c r="L16" s="28" t="s">
        <v>523</v>
      </c>
      <c r="M16" s="28" t="s">
        <v>523</v>
      </c>
      <c r="N16" s="28" t="s">
        <v>523</v>
      </c>
      <c r="O16" s="30">
        <v>43313</v>
      </c>
      <c r="P16" s="30">
        <v>43585</v>
      </c>
      <c r="Q16" s="38">
        <f t="shared" si="4"/>
        <v>123160</v>
      </c>
      <c r="R16" s="38">
        <v>83748.800000000003</v>
      </c>
      <c r="S16" s="38">
        <v>14779.2</v>
      </c>
      <c r="T16" s="38">
        <v>24632</v>
      </c>
      <c r="U16" s="32" t="s">
        <v>704</v>
      </c>
      <c r="V16" s="32" t="s">
        <v>954</v>
      </c>
      <c r="W16" s="32" t="s">
        <v>954</v>
      </c>
      <c r="Y16" s="32" t="s">
        <v>523</v>
      </c>
      <c r="Z16" s="33">
        <v>98270.83</v>
      </c>
      <c r="AA16" s="33">
        <v>98528</v>
      </c>
      <c r="AB16" s="33">
        <v>-257.16999999999825</v>
      </c>
      <c r="AF16" s="32" t="s">
        <v>523</v>
      </c>
      <c r="AG16" s="32" t="s">
        <v>954</v>
      </c>
    </row>
    <row r="17" spans="2:33" s="32" customFormat="1" ht="36" x14ac:dyDescent="0.3">
      <c r="B17" s="28" t="s">
        <v>61</v>
      </c>
      <c r="C17" s="28" t="s">
        <v>731</v>
      </c>
      <c r="D17" s="29" t="s">
        <v>413</v>
      </c>
      <c r="E17" s="28" t="s">
        <v>84</v>
      </c>
      <c r="F17" s="28" t="s">
        <v>105</v>
      </c>
      <c r="G17" s="28" t="s">
        <v>109</v>
      </c>
      <c r="H17" s="28" t="s">
        <v>104</v>
      </c>
      <c r="I17" s="28" t="s">
        <v>113</v>
      </c>
      <c r="J17" s="28" t="s">
        <v>114</v>
      </c>
      <c r="K17" s="28" t="s">
        <v>523</v>
      </c>
      <c r="L17" s="28" t="s">
        <v>523</v>
      </c>
      <c r="M17" s="28" t="s">
        <v>523</v>
      </c>
      <c r="N17" s="28" t="s">
        <v>523</v>
      </c>
      <c r="O17" s="30">
        <v>43290</v>
      </c>
      <c r="P17" s="30">
        <v>43830</v>
      </c>
      <c r="Q17" s="38">
        <f t="shared" si="4"/>
        <v>265075.98</v>
      </c>
      <c r="R17" s="38">
        <v>108837.39</v>
      </c>
      <c r="S17" s="38">
        <v>19206.600000000006</v>
      </c>
      <c r="T17" s="38">
        <v>137031.99</v>
      </c>
      <c r="U17" s="32" t="s">
        <v>704</v>
      </c>
      <c r="V17" s="32" t="s">
        <v>523</v>
      </c>
      <c r="W17" s="32" t="s">
        <v>523</v>
      </c>
      <c r="Y17" s="32" t="s">
        <v>523</v>
      </c>
      <c r="Z17" s="33">
        <v>128044</v>
      </c>
      <c r="AA17" s="33">
        <v>128044</v>
      </c>
      <c r="AB17" s="33">
        <v>0</v>
      </c>
      <c r="AF17" s="32" t="s">
        <v>523</v>
      </c>
      <c r="AG17" s="32" t="s">
        <v>954</v>
      </c>
    </row>
    <row r="18" spans="2:33" s="32" customFormat="1" ht="36" x14ac:dyDescent="0.3">
      <c r="B18" s="28" t="s">
        <v>62</v>
      </c>
      <c r="C18" s="28" t="s">
        <v>733</v>
      </c>
      <c r="D18" s="29" t="s">
        <v>416</v>
      </c>
      <c r="E18" s="28" t="s">
        <v>85</v>
      </c>
      <c r="F18" s="28" t="s">
        <v>854</v>
      </c>
      <c r="G18" s="28" t="s">
        <v>109</v>
      </c>
      <c r="H18" s="28" t="s">
        <v>110</v>
      </c>
      <c r="I18" s="28" t="s">
        <v>113</v>
      </c>
      <c r="J18" s="28" t="s">
        <v>114</v>
      </c>
      <c r="K18" s="28" t="s">
        <v>523</v>
      </c>
      <c r="L18" s="28" t="s">
        <v>523</v>
      </c>
      <c r="M18" s="28" t="s">
        <v>523</v>
      </c>
      <c r="N18" s="28" t="s">
        <v>523</v>
      </c>
      <c r="O18" s="30">
        <v>43297</v>
      </c>
      <c r="P18" s="30">
        <v>43827</v>
      </c>
      <c r="Q18" s="38">
        <f t="shared" si="4"/>
        <v>199751.2</v>
      </c>
      <c r="R18" s="38">
        <v>135094.89000000001</v>
      </c>
      <c r="S18" s="38">
        <v>23840.28</v>
      </c>
      <c r="T18" s="38">
        <v>40816.03</v>
      </c>
      <c r="U18" s="32" t="s">
        <v>704</v>
      </c>
      <c r="V18" s="32" t="s">
        <v>523</v>
      </c>
      <c r="W18" s="32" t="s">
        <v>523</v>
      </c>
      <c r="Y18" s="32" t="s">
        <v>523</v>
      </c>
      <c r="Z18" s="33">
        <v>159928</v>
      </c>
      <c r="AA18" s="33">
        <v>159928</v>
      </c>
      <c r="AB18" s="33">
        <v>0</v>
      </c>
      <c r="AF18" s="32" t="s">
        <v>523</v>
      </c>
      <c r="AG18" s="32" t="s">
        <v>954</v>
      </c>
    </row>
    <row r="19" spans="2:33" s="32" customFormat="1" ht="36" x14ac:dyDescent="0.3">
      <c r="B19" s="28" t="s">
        <v>63</v>
      </c>
      <c r="C19" s="28" t="s">
        <v>734</v>
      </c>
      <c r="D19" s="29" t="s">
        <v>405</v>
      </c>
      <c r="E19" s="28" t="s">
        <v>86</v>
      </c>
      <c r="F19" s="28" t="s">
        <v>106</v>
      </c>
      <c r="G19" s="28" t="s">
        <v>109</v>
      </c>
      <c r="H19" s="28" t="s">
        <v>111</v>
      </c>
      <c r="I19" s="28" t="s">
        <v>113</v>
      </c>
      <c r="J19" s="28" t="s">
        <v>114</v>
      </c>
      <c r="K19" s="28" t="s">
        <v>523</v>
      </c>
      <c r="L19" s="28" t="s">
        <v>523</v>
      </c>
      <c r="M19" s="28" t="s">
        <v>523</v>
      </c>
      <c r="N19" s="28" t="s">
        <v>523</v>
      </c>
      <c r="O19" s="30">
        <v>43389</v>
      </c>
      <c r="P19" s="30">
        <v>43830</v>
      </c>
      <c r="Q19" s="38">
        <f t="shared" si="4"/>
        <v>249657.97</v>
      </c>
      <c r="R19" s="38">
        <v>168278.76</v>
      </c>
      <c r="S19" s="38">
        <v>29696.25</v>
      </c>
      <c r="T19" s="38">
        <v>51682.96</v>
      </c>
      <c r="U19" s="32" t="s">
        <v>704</v>
      </c>
      <c r="V19" s="32" t="s">
        <v>954</v>
      </c>
      <c r="W19" s="32" t="s">
        <v>954</v>
      </c>
      <c r="Y19" s="32" t="s">
        <v>523</v>
      </c>
      <c r="Z19" s="33">
        <v>197975.01</v>
      </c>
      <c r="AA19" s="33">
        <v>200000</v>
      </c>
      <c r="AB19" s="33">
        <v>-2024.9899999999907</v>
      </c>
      <c r="AF19" s="32" t="s">
        <v>523</v>
      </c>
      <c r="AG19" s="32" t="s">
        <v>954</v>
      </c>
    </row>
    <row r="20" spans="2:33" s="32" customFormat="1" ht="36" x14ac:dyDescent="0.3">
      <c r="B20" s="28" t="s">
        <v>64</v>
      </c>
      <c r="C20" s="28" t="s">
        <v>735</v>
      </c>
      <c r="D20" s="29" t="s">
        <v>402</v>
      </c>
      <c r="E20" s="28" t="s">
        <v>87</v>
      </c>
      <c r="F20" s="28" t="s">
        <v>106</v>
      </c>
      <c r="G20" s="28" t="s">
        <v>109</v>
      </c>
      <c r="H20" s="28" t="s">
        <v>111</v>
      </c>
      <c r="I20" s="28" t="s">
        <v>113</v>
      </c>
      <c r="J20" s="28" t="s">
        <v>114</v>
      </c>
      <c r="K20" s="28" t="s">
        <v>523</v>
      </c>
      <c r="L20" s="28" t="s">
        <v>523</v>
      </c>
      <c r="M20" s="28" t="s">
        <v>523</v>
      </c>
      <c r="N20" s="28" t="s">
        <v>523</v>
      </c>
      <c r="O20" s="30">
        <v>43166</v>
      </c>
      <c r="P20" s="30">
        <v>43830</v>
      </c>
      <c r="Q20" s="38">
        <f t="shared" si="4"/>
        <v>250102.78</v>
      </c>
      <c r="R20" s="38">
        <v>169859.75</v>
      </c>
      <c r="S20" s="38">
        <v>29975.25</v>
      </c>
      <c r="T20" s="38">
        <v>50267.78</v>
      </c>
      <c r="U20" s="32" t="s">
        <v>704</v>
      </c>
      <c r="V20" s="32" t="s">
        <v>523</v>
      </c>
      <c r="W20" s="32" t="s">
        <v>523</v>
      </c>
      <c r="Y20" s="32" t="s">
        <v>523</v>
      </c>
      <c r="Z20" s="33">
        <v>200000</v>
      </c>
      <c r="AA20" s="33">
        <v>200000</v>
      </c>
      <c r="AB20" s="33">
        <v>0</v>
      </c>
      <c r="AF20" s="32" t="s">
        <v>523</v>
      </c>
      <c r="AG20" s="32" t="s">
        <v>954</v>
      </c>
    </row>
    <row r="21" spans="2:33" s="32" customFormat="1" ht="24" x14ac:dyDescent="0.3">
      <c r="B21" s="28" t="s">
        <v>65</v>
      </c>
      <c r="C21" s="28" t="s">
        <v>736</v>
      </c>
      <c r="D21" s="29" t="s">
        <v>423</v>
      </c>
      <c r="E21" s="28" t="s">
        <v>88</v>
      </c>
      <c r="F21" s="28" t="s">
        <v>855</v>
      </c>
      <c r="G21" s="28" t="s">
        <v>109</v>
      </c>
      <c r="H21" s="28" t="s">
        <v>110</v>
      </c>
      <c r="I21" s="28" t="s">
        <v>113</v>
      </c>
      <c r="J21" s="28" t="s">
        <v>114</v>
      </c>
      <c r="K21" s="28" t="s">
        <v>523</v>
      </c>
      <c r="L21" s="28" t="s">
        <v>523</v>
      </c>
      <c r="M21" s="28" t="s">
        <v>523</v>
      </c>
      <c r="N21" s="28" t="s">
        <v>523</v>
      </c>
      <c r="O21" s="30">
        <v>43325</v>
      </c>
      <c r="P21" s="30">
        <v>43830</v>
      </c>
      <c r="Q21" s="38">
        <f t="shared" si="4"/>
        <v>248046.25</v>
      </c>
      <c r="R21" s="38">
        <v>168671.45</v>
      </c>
      <c r="S21" s="38">
        <v>29765.55</v>
      </c>
      <c r="T21" s="38">
        <v>49609.25</v>
      </c>
      <c r="U21" s="32" t="s">
        <v>704</v>
      </c>
      <c r="V21" s="32" t="s">
        <v>523</v>
      </c>
      <c r="W21" s="32" t="s">
        <v>523</v>
      </c>
      <c r="Y21" s="32" t="s">
        <v>523</v>
      </c>
      <c r="Z21" s="33">
        <v>200000</v>
      </c>
      <c r="AA21" s="33">
        <v>200000</v>
      </c>
      <c r="AB21" s="33">
        <v>0</v>
      </c>
      <c r="AF21" s="32" t="s">
        <v>523</v>
      </c>
      <c r="AG21" s="32" t="s">
        <v>954</v>
      </c>
    </row>
    <row r="22" spans="2:33" s="32" customFormat="1" ht="24" x14ac:dyDescent="0.3">
      <c r="B22" s="28" t="s">
        <v>66</v>
      </c>
      <c r="C22" s="28" t="s">
        <v>737</v>
      </c>
      <c r="D22" s="29" t="s">
        <v>422</v>
      </c>
      <c r="E22" s="28" t="s">
        <v>89</v>
      </c>
      <c r="F22" s="28" t="s">
        <v>855</v>
      </c>
      <c r="G22" s="28" t="s">
        <v>109</v>
      </c>
      <c r="H22" s="28" t="s">
        <v>110</v>
      </c>
      <c r="I22" s="28" t="s">
        <v>113</v>
      </c>
      <c r="J22" s="28" t="s">
        <v>114</v>
      </c>
      <c r="K22" s="28" t="s">
        <v>523</v>
      </c>
      <c r="L22" s="28" t="s">
        <v>523</v>
      </c>
      <c r="M22" s="28" t="s">
        <v>523</v>
      </c>
      <c r="N22" s="28" t="s">
        <v>523</v>
      </c>
      <c r="O22" s="30">
        <v>43313</v>
      </c>
      <c r="P22" s="30">
        <v>43830</v>
      </c>
      <c r="Q22" s="38">
        <f t="shared" si="4"/>
        <v>249977.34</v>
      </c>
      <c r="R22" s="38">
        <v>159394.54999999999</v>
      </c>
      <c r="S22" s="38">
        <v>28128.45</v>
      </c>
      <c r="T22" s="38">
        <v>62454.34</v>
      </c>
      <c r="U22" s="32" t="s">
        <v>704</v>
      </c>
      <c r="V22" s="32" t="s">
        <v>523</v>
      </c>
      <c r="W22" s="32" t="s">
        <v>523</v>
      </c>
      <c r="Y22" s="32" t="s">
        <v>523</v>
      </c>
      <c r="Z22" s="33">
        <v>187540</v>
      </c>
      <c r="AA22" s="33">
        <v>187540</v>
      </c>
      <c r="AB22" s="33">
        <v>0</v>
      </c>
      <c r="AF22" s="32" t="s">
        <v>523</v>
      </c>
      <c r="AG22" s="32" t="s">
        <v>954</v>
      </c>
    </row>
    <row r="23" spans="2:33" s="32" customFormat="1" ht="36" x14ac:dyDescent="0.3">
      <c r="B23" s="28" t="s">
        <v>67</v>
      </c>
      <c r="C23" s="28" t="s">
        <v>738</v>
      </c>
      <c r="D23" s="29" t="s">
        <v>415</v>
      </c>
      <c r="E23" s="28" t="s">
        <v>90</v>
      </c>
      <c r="F23" s="28" t="s">
        <v>107</v>
      </c>
      <c r="G23" s="28" t="s">
        <v>109</v>
      </c>
      <c r="H23" s="28" t="s">
        <v>110</v>
      </c>
      <c r="I23" s="28" t="s">
        <v>113</v>
      </c>
      <c r="J23" s="28" t="s">
        <v>114</v>
      </c>
      <c r="K23" s="28" t="s">
        <v>523</v>
      </c>
      <c r="L23" s="28" t="s">
        <v>523</v>
      </c>
      <c r="M23" s="28" t="s">
        <v>523</v>
      </c>
      <c r="N23" s="28" t="s">
        <v>523</v>
      </c>
      <c r="O23" s="30">
        <v>43312</v>
      </c>
      <c r="P23" s="30">
        <v>43830</v>
      </c>
      <c r="Q23" s="38">
        <f t="shared" si="4"/>
        <v>0</v>
      </c>
      <c r="R23" s="38" t="s">
        <v>1141</v>
      </c>
      <c r="S23" s="38" t="s">
        <v>1142</v>
      </c>
      <c r="T23" s="38" t="s">
        <v>1143</v>
      </c>
      <c r="U23" s="32" t="s">
        <v>704</v>
      </c>
      <c r="V23" s="32" t="s">
        <v>523</v>
      </c>
      <c r="W23" s="32" t="s">
        <v>523</v>
      </c>
      <c r="Y23" s="32" t="s">
        <v>523</v>
      </c>
      <c r="Z23" s="33">
        <v>100000</v>
      </c>
      <c r="AA23" s="33">
        <v>100000</v>
      </c>
      <c r="AB23" s="33">
        <v>0</v>
      </c>
      <c r="AF23" s="32" t="s">
        <v>523</v>
      </c>
      <c r="AG23" s="32" t="s">
        <v>954</v>
      </c>
    </row>
    <row r="24" spans="2:33" s="32" customFormat="1" ht="36" x14ac:dyDescent="0.3">
      <c r="B24" s="28" t="s">
        <v>68</v>
      </c>
      <c r="C24" s="28" t="s">
        <v>739</v>
      </c>
      <c r="D24" s="29" t="s">
        <v>406</v>
      </c>
      <c r="E24" s="28" t="s">
        <v>91</v>
      </c>
      <c r="F24" s="28" t="s">
        <v>106</v>
      </c>
      <c r="G24" s="28" t="s">
        <v>109</v>
      </c>
      <c r="H24" s="28" t="s">
        <v>111</v>
      </c>
      <c r="I24" s="28" t="s">
        <v>113</v>
      </c>
      <c r="J24" s="28" t="s">
        <v>114</v>
      </c>
      <c r="K24" s="28" t="s">
        <v>523</v>
      </c>
      <c r="L24" s="28" t="s">
        <v>523</v>
      </c>
      <c r="M24" s="28" t="s">
        <v>523</v>
      </c>
      <c r="N24" s="28" t="s">
        <v>523</v>
      </c>
      <c r="O24" s="30">
        <v>43395</v>
      </c>
      <c r="P24" s="30">
        <v>43445</v>
      </c>
      <c r="Q24" s="38">
        <f t="shared" si="4"/>
        <v>189323.06</v>
      </c>
      <c r="R24" s="38">
        <v>103639.78</v>
      </c>
      <c r="S24" s="38">
        <v>18289.37</v>
      </c>
      <c r="T24" s="38">
        <v>67393.91</v>
      </c>
      <c r="U24" s="32" t="s">
        <v>704</v>
      </c>
      <c r="V24" s="32" t="s">
        <v>954</v>
      </c>
      <c r="W24" s="32" t="s">
        <v>954</v>
      </c>
      <c r="Y24" s="32" t="s">
        <v>523</v>
      </c>
      <c r="Z24" s="33">
        <v>121929.15000000001</v>
      </c>
      <c r="AA24" s="33">
        <v>122852</v>
      </c>
      <c r="AB24" s="33">
        <v>-922.84999999999127</v>
      </c>
      <c r="AF24" s="32" t="s">
        <v>523</v>
      </c>
      <c r="AG24" s="32" t="s">
        <v>523</v>
      </c>
    </row>
    <row r="25" spans="2:33" s="32" customFormat="1" ht="36" x14ac:dyDescent="0.3">
      <c r="B25" s="28" t="s">
        <v>69</v>
      </c>
      <c r="C25" s="28" t="s">
        <v>740</v>
      </c>
      <c r="D25" s="29" t="s">
        <v>403</v>
      </c>
      <c r="E25" s="28" t="s">
        <v>92</v>
      </c>
      <c r="F25" s="28" t="s">
        <v>106</v>
      </c>
      <c r="G25" s="28" t="s">
        <v>109</v>
      </c>
      <c r="H25" s="28" t="s">
        <v>111</v>
      </c>
      <c r="I25" s="28" t="s">
        <v>113</v>
      </c>
      <c r="J25" s="28" t="s">
        <v>114</v>
      </c>
      <c r="K25" s="28" t="s">
        <v>523</v>
      </c>
      <c r="L25" s="28" t="s">
        <v>523</v>
      </c>
      <c r="M25" s="28" t="s">
        <v>523</v>
      </c>
      <c r="N25" s="28" t="s">
        <v>523</v>
      </c>
      <c r="O25" s="30">
        <v>43307</v>
      </c>
      <c r="P25" s="30">
        <v>43432</v>
      </c>
      <c r="Q25" s="38">
        <f t="shared" si="4"/>
        <v>247250.21</v>
      </c>
      <c r="R25" s="38">
        <v>169902.25</v>
      </c>
      <c r="S25" s="38">
        <v>29982.75</v>
      </c>
      <c r="T25" s="38">
        <v>47365.21</v>
      </c>
      <c r="U25" s="32" t="s">
        <v>704</v>
      </c>
      <c r="V25" s="32" t="s">
        <v>954</v>
      </c>
      <c r="W25" s="32" t="s">
        <v>954</v>
      </c>
      <c r="Y25" s="32" t="s">
        <v>523</v>
      </c>
      <c r="Z25" s="33">
        <v>199885</v>
      </c>
      <c r="AA25" s="33">
        <v>200000</v>
      </c>
      <c r="AB25" s="33">
        <v>-115</v>
      </c>
      <c r="AF25" s="32" t="s">
        <v>523</v>
      </c>
      <c r="AG25" s="32" t="s">
        <v>523</v>
      </c>
    </row>
    <row r="26" spans="2:33" s="32" customFormat="1" ht="36" x14ac:dyDescent="0.3">
      <c r="B26" s="28" t="s">
        <v>70</v>
      </c>
      <c r="C26" s="28" t="s">
        <v>741</v>
      </c>
      <c r="D26" s="29" t="s">
        <v>419</v>
      </c>
      <c r="E26" s="28" t="s">
        <v>93</v>
      </c>
      <c r="F26" s="28" t="s">
        <v>108</v>
      </c>
      <c r="G26" s="28" t="s">
        <v>109</v>
      </c>
      <c r="H26" s="28" t="s">
        <v>112</v>
      </c>
      <c r="I26" s="28" t="s">
        <v>113</v>
      </c>
      <c r="J26" s="28" t="s">
        <v>114</v>
      </c>
      <c r="K26" s="28" t="s">
        <v>523</v>
      </c>
      <c r="L26" s="28" t="s">
        <v>523</v>
      </c>
      <c r="M26" s="28" t="s">
        <v>523</v>
      </c>
      <c r="N26" s="28" t="s">
        <v>523</v>
      </c>
      <c r="O26" s="30">
        <v>43185</v>
      </c>
      <c r="P26" s="30">
        <v>43830</v>
      </c>
      <c r="Q26" s="38">
        <f t="shared" si="4"/>
        <v>215625.2</v>
      </c>
      <c r="R26" s="38">
        <v>146625</v>
      </c>
      <c r="S26" s="38">
        <v>25875</v>
      </c>
      <c r="T26" s="38">
        <v>43125.2</v>
      </c>
      <c r="U26" s="32" t="s">
        <v>704</v>
      </c>
      <c r="V26" s="32" t="s">
        <v>954</v>
      </c>
      <c r="W26" s="32" t="s">
        <v>954</v>
      </c>
      <c r="Y26" s="32" t="s">
        <v>523</v>
      </c>
      <c r="Z26" s="33">
        <v>172500</v>
      </c>
      <c r="AA26" s="33">
        <v>172500.8</v>
      </c>
      <c r="AB26" s="33">
        <v>-0.79999999998835847</v>
      </c>
      <c r="AF26" s="32" t="s">
        <v>523</v>
      </c>
      <c r="AG26" s="32" t="s">
        <v>523</v>
      </c>
    </row>
    <row r="27" spans="2:33" s="32" customFormat="1" ht="36" x14ac:dyDescent="0.3">
      <c r="B27" s="28" t="s">
        <v>71</v>
      </c>
      <c r="C27" s="28" t="s">
        <v>742</v>
      </c>
      <c r="D27" s="29" t="s">
        <v>409</v>
      </c>
      <c r="E27" s="28" t="s">
        <v>94</v>
      </c>
      <c r="F27" s="28" t="s">
        <v>106</v>
      </c>
      <c r="G27" s="28" t="s">
        <v>109</v>
      </c>
      <c r="H27" s="28" t="s">
        <v>111</v>
      </c>
      <c r="I27" s="28" t="s">
        <v>113</v>
      </c>
      <c r="J27" s="28" t="s">
        <v>114</v>
      </c>
      <c r="K27" s="28" t="s">
        <v>523</v>
      </c>
      <c r="L27" s="28" t="s">
        <v>523</v>
      </c>
      <c r="M27" s="28" t="s">
        <v>523</v>
      </c>
      <c r="N27" s="28" t="s">
        <v>523</v>
      </c>
      <c r="O27" s="30">
        <v>43461</v>
      </c>
      <c r="P27" s="30">
        <v>43615</v>
      </c>
      <c r="Q27" s="38">
        <f t="shared" si="4"/>
        <v>69955.14</v>
      </c>
      <c r="R27" s="38">
        <v>47569.49</v>
      </c>
      <c r="S27" s="38">
        <v>8394.6200000000008</v>
      </c>
      <c r="T27" s="38">
        <v>13991.03</v>
      </c>
      <c r="U27" s="32" t="s">
        <v>704</v>
      </c>
      <c r="V27" s="32" t="s">
        <v>954</v>
      </c>
      <c r="W27" s="32" t="s">
        <v>954</v>
      </c>
      <c r="Y27" s="32" t="s">
        <v>523</v>
      </c>
      <c r="Z27" s="33">
        <v>55964.095000000001</v>
      </c>
      <c r="AA27" s="33">
        <v>60704</v>
      </c>
      <c r="AB27" s="33">
        <v>-4739.9049999999988</v>
      </c>
      <c r="AF27" s="32" t="s">
        <v>523</v>
      </c>
      <c r="AG27" s="32" t="s">
        <v>954</v>
      </c>
    </row>
    <row r="28" spans="2:33" s="32" customFormat="1" ht="36" x14ac:dyDescent="0.3">
      <c r="B28" s="28" t="s">
        <v>72</v>
      </c>
      <c r="C28" s="28" t="s">
        <v>743</v>
      </c>
      <c r="D28" s="29" t="s">
        <v>404</v>
      </c>
      <c r="E28" s="28" t="s">
        <v>95</v>
      </c>
      <c r="F28" s="28" t="s">
        <v>106</v>
      </c>
      <c r="G28" s="28" t="s">
        <v>109</v>
      </c>
      <c r="H28" s="28" t="s">
        <v>111</v>
      </c>
      <c r="I28" s="28" t="s">
        <v>113</v>
      </c>
      <c r="J28" s="28" t="s">
        <v>114</v>
      </c>
      <c r="K28" s="28" t="s">
        <v>523</v>
      </c>
      <c r="L28" s="28" t="s">
        <v>523</v>
      </c>
      <c r="M28" s="28" t="s">
        <v>523</v>
      </c>
      <c r="N28" s="28" t="s">
        <v>523</v>
      </c>
      <c r="O28" s="30">
        <v>43312</v>
      </c>
      <c r="P28" s="30">
        <v>43830</v>
      </c>
      <c r="Q28" s="38">
        <f t="shared" si="4"/>
        <v>130403.87999999999</v>
      </c>
      <c r="R28" s="38">
        <v>75614.12</v>
      </c>
      <c r="S28" s="38">
        <v>13343.67</v>
      </c>
      <c r="T28" s="38">
        <v>41446.089999999997</v>
      </c>
      <c r="U28" s="32" t="s">
        <v>704</v>
      </c>
      <c r="V28" s="32" t="s">
        <v>954</v>
      </c>
      <c r="W28" s="32" t="s">
        <v>954</v>
      </c>
      <c r="Y28" s="32" t="s">
        <v>523</v>
      </c>
      <c r="Z28" s="33">
        <v>88957.790000000008</v>
      </c>
      <c r="AA28" s="33">
        <v>96399</v>
      </c>
      <c r="AB28" s="33">
        <v>-7441.2099999999919</v>
      </c>
      <c r="AF28" s="32" t="s">
        <v>523</v>
      </c>
      <c r="AG28" s="32" t="s">
        <v>954</v>
      </c>
    </row>
    <row r="29" spans="2:33" s="32" customFormat="1" ht="36" x14ac:dyDescent="0.3">
      <c r="B29" s="28" t="s">
        <v>73</v>
      </c>
      <c r="C29" s="28" t="s">
        <v>744</v>
      </c>
      <c r="D29" s="29" t="s">
        <v>418</v>
      </c>
      <c r="E29" s="28" t="s">
        <v>96</v>
      </c>
      <c r="F29" s="28" t="s">
        <v>108</v>
      </c>
      <c r="G29" s="28" t="s">
        <v>109</v>
      </c>
      <c r="H29" s="28" t="s">
        <v>112</v>
      </c>
      <c r="I29" s="28" t="s">
        <v>113</v>
      </c>
      <c r="J29" s="28" t="s">
        <v>114</v>
      </c>
      <c r="K29" s="28" t="s">
        <v>523</v>
      </c>
      <c r="L29" s="28" t="s">
        <v>523</v>
      </c>
      <c r="M29" s="28" t="s">
        <v>523</v>
      </c>
      <c r="N29" s="28" t="s">
        <v>523</v>
      </c>
      <c r="O29" s="30">
        <v>43136</v>
      </c>
      <c r="P29" s="30">
        <v>43462</v>
      </c>
      <c r="Q29" s="38">
        <f t="shared" si="4"/>
        <v>115624</v>
      </c>
      <c r="R29" s="38">
        <v>78624.149999999994</v>
      </c>
      <c r="S29" s="38">
        <v>13874.850000000006</v>
      </c>
      <c r="T29" s="38">
        <v>23125</v>
      </c>
      <c r="U29" s="32" t="s">
        <v>704</v>
      </c>
      <c r="V29" s="32" t="s">
        <v>523</v>
      </c>
      <c r="W29" s="32" t="s">
        <v>523</v>
      </c>
      <c r="Y29" s="32" t="s">
        <v>523</v>
      </c>
      <c r="Z29" s="33">
        <v>92499</v>
      </c>
      <c r="AA29" s="33">
        <v>92499</v>
      </c>
      <c r="AB29" s="33">
        <v>0</v>
      </c>
      <c r="AF29" s="32" t="s">
        <v>523</v>
      </c>
      <c r="AG29" s="32" t="s">
        <v>954</v>
      </c>
    </row>
    <row r="30" spans="2:33" s="32" customFormat="1" ht="24" x14ac:dyDescent="0.3">
      <c r="B30" s="28" t="s">
        <v>74</v>
      </c>
      <c r="C30" s="28" t="s">
        <v>745</v>
      </c>
      <c r="D30" s="29" t="s">
        <v>417</v>
      </c>
      <c r="E30" s="28" t="s">
        <v>97</v>
      </c>
      <c r="F30" s="28" t="s">
        <v>940</v>
      </c>
      <c r="G30" s="28" t="s">
        <v>109</v>
      </c>
      <c r="H30" s="28" t="s">
        <v>112</v>
      </c>
      <c r="I30" s="28" t="s">
        <v>113</v>
      </c>
      <c r="J30" s="28" t="s">
        <v>114</v>
      </c>
      <c r="K30" s="28" t="s">
        <v>523</v>
      </c>
      <c r="L30" s="28" t="s">
        <v>523</v>
      </c>
      <c r="M30" s="28" t="s">
        <v>523</v>
      </c>
      <c r="N30" s="28" t="s">
        <v>523</v>
      </c>
      <c r="O30" s="30">
        <v>43194</v>
      </c>
      <c r="P30" s="30">
        <v>43830</v>
      </c>
      <c r="Q30" s="38">
        <f t="shared" si="4"/>
        <v>250000</v>
      </c>
      <c r="R30" s="38">
        <v>170000</v>
      </c>
      <c r="S30" s="38">
        <v>30000</v>
      </c>
      <c r="T30" s="38">
        <v>50000</v>
      </c>
      <c r="U30" s="32" t="s">
        <v>704</v>
      </c>
      <c r="V30" s="32" t="s">
        <v>523</v>
      </c>
      <c r="W30" s="32" t="s">
        <v>523</v>
      </c>
      <c r="Y30" s="32" t="s">
        <v>523</v>
      </c>
      <c r="Z30" s="33">
        <v>200000</v>
      </c>
      <c r="AA30" s="33">
        <v>200000</v>
      </c>
      <c r="AB30" s="33">
        <v>0</v>
      </c>
      <c r="AF30" s="32" t="s">
        <v>523</v>
      </c>
      <c r="AG30" s="32" t="s">
        <v>523</v>
      </c>
    </row>
    <row r="31" spans="2:33" s="32" customFormat="1" ht="36" x14ac:dyDescent="0.3">
      <c r="B31" s="28" t="s">
        <v>75</v>
      </c>
      <c r="C31" s="28" t="s">
        <v>746</v>
      </c>
      <c r="D31" s="29" t="s">
        <v>407</v>
      </c>
      <c r="E31" s="28" t="s">
        <v>98</v>
      </c>
      <c r="F31" s="28" t="s">
        <v>106</v>
      </c>
      <c r="G31" s="28" t="s">
        <v>109</v>
      </c>
      <c r="H31" s="28" t="s">
        <v>111</v>
      </c>
      <c r="I31" s="28" t="s">
        <v>113</v>
      </c>
      <c r="J31" s="28" t="s">
        <v>114</v>
      </c>
      <c r="K31" s="28" t="s">
        <v>523</v>
      </c>
      <c r="L31" s="28" t="s">
        <v>523</v>
      </c>
      <c r="M31" s="28" t="s">
        <v>523</v>
      </c>
      <c r="N31" s="28" t="s">
        <v>523</v>
      </c>
      <c r="O31" s="30">
        <v>43395</v>
      </c>
      <c r="P31" s="30">
        <v>43585</v>
      </c>
      <c r="Q31" s="38">
        <f t="shared" si="4"/>
        <v>109261.35</v>
      </c>
      <c r="R31" s="38">
        <v>74061.850000000006</v>
      </c>
      <c r="S31" s="38">
        <v>13069.74</v>
      </c>
      <c r="T31" s="38">
        <v>22129.759999999998</v>
      </c>
      <c r="U31" s="32" t="s">
        <v>704</v>
      </c>
      <c r="V31" s="32" t="s">
        <v>954</v>
      </c>
      <c r="W31" s="32" t="s">
        <v>954</v>
      </c>
      <c r="Y31" s="32" t="s">
        <v>523</v>
      </c>
      <c r="Z31" s="33">
        <v>87131.59</v>
      </c>
      <c r="AA31" s="33">
        <v>94389</v>
      </c>
      <c r="AB31" s="33">
        <v>-7257.4100000000035</v>
      </c>
      <c r="AF31" s="32" t="s">
        <v>523</v>
      </c>
      <c r="AG31" s="32" t="s">
        <v>954</v>
      </c>
    </row>
    <row r="32" spans="2:33" s="32" customFormat="1" ht="36" x14ac:dyDescent="0.3">
      <c r="B32" s="28" t="s">
        <v>76</v>
      </c>
      <c r="C32" s="28" t="s">
        <v>747</v>
      </c>
      <c r="D32" s="29" t="s">
        <v>420</v>
      </c>
      <c r="E32" s="28" t="s">
        <v>99</v>
      </c>
      <c r="F32" s="28" t="s">
        <v>108</v>
      </c>
      <c r="G32" s="28" t="s">
        <v>109</v>
      </c>
      <c r="H32" s="28" t="s">
        <v>112</v>
      </c>
      <c r="I32" s="28" t="s">
        <v>113</v>
      </c>
      <c r="J32" s="28" t="s">
        <v>114</v>
      </c>
      <c r="K32" s="28" t="s">
        <v>523</v>
      </c>
      <c r="L32" s="28" t="s">
        <v>523</v>
      </c>
      <c r="M32" s="28" t="s">
        <v>523</v>
      </c>
      <c r="N32" s="28" t="s">
        <v>523</v>
      </c>
      <c r="O32" s="30">
        <v>43255</v>
      </c>
      <c r="P32" s="30">
        <v>43830</v>
      </c>
      <c r="Q32" s="38">
        <f t="shared" si="4"/>
        <v>250000</v>
      </c>
      <c r="R32" s="38">
        <v>170000</v>
      </c>
      <c r="S32" s="38">
        <v>30000</v>
      </c>
      <c r="T32" s="38">
        <v>50000</v>
      </c>
      <c r="U32" s="32" t="s">
        <v>704</v>
      </c>
      <c r="V32" s="32" t="s">
        <v>523</v>
      </c>
      <c r="W32" s="32" t="s">
        <v>523</v>
      </c>
      <c r="Y32" s="32" t="s">
        <v>523</v>
      </c>
      <c r="Z32" s="33">
        <v>200000</v>
      </c>
      <c r="AA32" s="33">
        <v>200000</v>
      </c>
      <c r="AB32" s="33">
        <v>0</v>
      </c>
      <c r="AF32" s="32" t="s">
        <v>523</v>
      </c>
      <c r="AG32" s="32" t="s">
        <v>523</v>
      </c>
    </row>
    <row r="33" spans="2:33" s="32" customFormat="1" ht="36" x14ac:dyDescent="0.3">
      <c r="B33" s="28" t="s">
        <v>77</v>
      </c>
      <c r="C33" s="28" t="s">
        <v>748</v>
      </c>
      <c r="D33" s="29" t="s">
        <v>414</v>
      </c>
      <c r="E33" s="28" t="s">
        <v>100</v>
      </c>
      <c r="F33" s="28" t="s">
        <v>107</v>
      </c>
      <c r="G33" s="28" t="s">
        <v>109</v>
      </c>
      <c r="H33" s="28" t="s">
        <v>110</v>
      </c>
      <c r="I33" s="28" t="s">
        <v>113</v>
      </c>
      <c r="J33" s="28" t="s">
        <v>114</v>
      </c>
      <c r="K33" s="28" t="s">
        <v>523</v>
      </c>
      <c r="L33" s="28" t="s">
        <v>523</v>
      </c>
      <c r="M33" s="28" t="s">
        <v>523</v>
      </c>
      <c r="N33" s="28" t="s">
        <v>523</v>
      </c>
      <c r="O33" s="30">
        <v>43164</v>
      </c>
      <c r="P33" s="30">
        <v>43830</v>
      </c>
      <c r="Q33" s="38">
        <f t="shared" si="4"/>
        <v>165292.5</v>
      </c>
      <c r="R33" s="38">
        <v>112398.9</v>
      </c>
      <c r="S33" s="38">
        <v>19835.099999999999</v>
      </c>
      <c r="T33" s="38">
        <v>33058.5</v>
      </c>
      <c r="U33" s="32" t="s">
        <v>704</v>
      </c>
      <c r="V33" s="32" t="s">
        <v>523</v>
      </c>
      <c r="W33" s="32" t="s">
        <v>523</v>
      </c>
      <c r="Y33" s="32" t="s">
        <v>523</v>
      </c>
      <c r="Z33" s="33">
        <v>136000</v>
      </c>
      <c r="AA33" s="33">
        <v>136000</v>
      </c>
      <c r="AB33" s="33">
        <v>0</v>
      </c>
      <c r="AF33" s="32" t="s">
        <v>523</v>
      </c>
      <c r="AG33" s="32" t="s">
        <v>954</v>
      </c>
    </row>
    <row r="34" spans="2:33" s="32" customFormat="1" ht="36" x14ac:dyDescent="0.3">
      <c r="B34" s="28" t="s">
        <v>78</v>
      </c>
      <c r="C34" s="28" t="s">
        <v>749</v>
      </c>
      <c r="D34" s="29" t="s">
        <v>408</v>
      </c>
      <c r="E34" s="28" t="s">
        <v>101</v>
      </c>
      <c r="F34" s="28" t="s">
        <v>106</v>
      </c>
      <c r="G34" s="28" t="s">
        <v>109</v>
      </c>
      <c r="H34" s="28" t="s">
        <v>111</v>
      </c>
      <c r="I34" s="28" t="s">
        <v>113</v>
      </c>
      <c r="J34" s="28" t="s">
        <v>114</v>
      </c>
      <c r="K34" s="28" t="s">
        <v>523</v>
      </c>
      <c r="L34" s="28" t="s">
        <v>523</v>
      </c>
      <c r="M34" s="28" t="s">
        <v>523</v>
      </c>
      <c r="N34" s="28" t="s">
        <v>523</v>
      </c>
      <c r="O34" s="30">
        <v>43445</v>
      </c>
      <c r="P34" s="30">
        <v>43476</v>
      </c>
      <c r="Q34" s="38">
        <f t="shared" si="4"/>
        <v>145530.01</v>
      </c>
      <c r="R34" s="38">
        <v>48193.91</v>
      </c>
      <c r="S34" s="38">
        <v>8504.81</v>
      </c>
      <c r="T34" s="38">
        <v>88831.29</v>
      </c>
      <c r="U34" s="32" t="s">
        <v>704</v>
      </c>
      <c r="V34" s="32" t="s">
        <v>954</v>
      </c>
      <c r="W34" s="32" t="s">
        <v>954</v>
      </c>
      <c r="Y34" s="32" t="s">
        <v>954</v>
      </c>
      <c r="Z34" s="33">
        <v>56698.719999999994</v>
      </c>
      <c r="AA34" s="33">
        <v>56793</v>
      </c>
      <c r="AB34" s="33">
        <v>-94.280000000006112</v>
      </c>
      <c r="AF34" s="32" t="s">
        <v>523</v>
      </c>
      <c r="AG34" s="32" t="s">
        <v>954</v>
      </c>
    </row>
    <row r="35" spans="2:33" s="32" customFormat="1" ht="36" x14ac:dyDescent="0.3">
      <c r="B35" s="28" t="s">
        <v>79</v>
      </c>
      <c r="C35" s="28" t="s">
        <v>750</v>
      </c>
      <c r="D35" s="29">
        <v>1123</v>
      </c>
      <c r="E35" s="28" t="s">
        <v>102</v>
      </c>
      <c r="F35" s="28" t="s">
        <v>108</v>
      </c>
      <c r="G35" s="28" t="s">
        <v>109</v>
      </c>
      <c r="H35" s="28" t="s">
        <v>112</v>
      </c>
      <c r="I35" s="28" t="s">
        <v>113</v>
      </c>
      <c r="J35" s="28" t="s">
        <v>114</v>
      </c>
      <c r="K35" s="28" t="s">
        <v>523</v>
      </c>
      <c r="L35" s="28" t="s">
        <v>523</v>
      </c>
      <c r="M35" s="28" t="s">
        <v>523</v>
      </c>
      <c r="N35" s="28" t="s">
        <v>523</v>
      </c>
      <c r="O35" s="30">
        <v>43646</v>
      </c>
      <c r="P35" s="30">
        <v>43830</v>
      </c>
      <c r="Q35" s="38">
        <f t="shared" si="4"/>
        <v>157943.19999999998</v>
      </c>
      <c r="R35" s="38">
        <v>102836.34</v>
      </c>
      <c r="S35" s="38">
        <v>18147.59</v>
      </c>
      <c r="T35" s="38">
        <v>36959.269999999997</v>
      </c>
      <c r="Z35" s="33"/>
      <c r="AA35" s="33"/>
      <c r="AB35" s="33"/>
    </row>
    <row r="36" spans="2:33" s="32" customFormat="1" ht="24.6" x14ac:dyDescent="0.3">
      <c r="B36" s="28" t="s">
        <v>1133</v>
      </c>
      <c r="C36" s="28" t="s">
        <v>1132</v>
      </c>
      <c r="D36" s="29">
        <v>1123</v>
      </c>
      <c r="E36" s="138" t="s">
        <v>1135</v>
      </c>
      <c r="F36" s="109" t="s">
        <v>1134</v>
      </c>
      <c r="G36" s="28" t="s">
        <v>109</v>
      </c>
      <c r="H36" s="28" t="s">
        <v>110</v>
      </c>
      <c r="I36" s="28" t="s">
        <v>113</v>
      </c>
      <c r="J36" s="28" t="s">
        <v>114</v>
      </c>
      <c r="K36" s="28" t="s">
        <v>523</v>
      </c>
      <c r="L36" s="28" t="s">
        <v>523</v>
      </c>
      <c r="M36" s="28" t="s">
        <v>523</v>
      </c>
      <c r="N36" s="28" t="s">
        <v>523</v>
      </c>
      <c r="O36" s="139">
        <v>2020</v>
      </c>
      <c r="P36" s="139">
        <v>2020</v>
      </c>
      <c r="Q36" s="140">
        <f t="shared" si="4"/>
        <v>38500</v>
      </c>
      <c r="R36" s="140">
        <v>26180</v>
      </c>
      <c r="S36" s="141">
        <v>4620</v>
      </c>
      <c r="T36" s="140">
        <v>7700</v>
      </c>
      <c r="U36" s="32" t="s">
        <v>704</v>
      </c>
      <c r="V36" s="32" t="s">
        <v>523</v>
      </c>
      <c r="W36" s="32" t="s">
        <v>523</v>
      </c>
      <c r="Y36" s="32" t="s">
        <v>523</v>
      </c>
      <c r="Z36" s="33">
        <v>122596.20000000001</v>
      </c>
      <c r="AA36" s="33">
        <v>122596.20000000001</v>
      </c>
      <c r="AB36" s="33">
        <v>0</v>
      </c>
      <c r="AF36" s="32" t="s">
        <v>954</v>
      </c>
      <c r="AG36" s="32" t="s">
        <v>523</v>
      </c>
    </row>
    <row r="37" spans="2:33" s="27" customFormat="1" ht="34.200000000000003" x14ac:dyDescent="0.3">
      <c r="B37" s="22" t="s">
        <v>851</v>
      </c>
      <c r="C37" s="22"/>
      <c r="D37" s="22">
        <v>0</v>
      </c>
      <c r="E37" s="22" t="s">
        <v>424</v>
      </c>
      <c r="F37" s="22"/>
      <c r="G37" s="22"/>
      <c r="H37" s="22"/>
      <c r="I37" s="22"/>
      <c r="J37" s="22"/>
      <c r="K37" s="22"/>
      <c r="L37" s="22"/>
      <c r="M37" s="22"/>
      <c r="N37" s="22"/>
      <c r="O37" s="23">
        <v>43125</v>
      </c>
      <c r="P37" s="23">
        <v>44256</v>
      </c>
      <c r="Q37" s="37">
        <f t="shared" ref="Q37:Q44" si="5">SUM(R37:T37)</f>
        <v>3831011.6100000003</v>
      </c>
      <c r="R37" s="37">
        <f>SUM(R38:R42)</f>
        <v>3121923.97</v>
      </c>
      <c r="S37" s="37">
        <f t="shared" ref="S37:T37" si="6">SUM(S38:S42)</f>
        <v>275463.88</v>
      </c>
      <c r="T37" s="37">
        <f t="shared" si="6"/>
        <v>433623.76</v>
      </c>
      <c r="U37" s="26"/>
      <c r="Z37" s="34">
        <v>3192296.7650000006</v>
      </c>
      <c r="AC37" s="27">
        <v>2713452.2502500005</v>
      </c>
    </row>
    <row r="38" spans="2:33" s="32" customFormat="1" ht="36" x14ac:dyDescent="0.3">
      <c r="B38" s="28" t="s">
        <v>429</v>
      </c>
      <c r="C38" s="28" t="s">
        <v>751</v>
      </c>
      <c r="D38" s="29" t="s">
        <v>314</v>
      </c>
      <c r="E38" s="28" t="s">
        <v>315</v>
      </c>
      <c r="F38" s="28" t="s">
        <v>108</v>
      </c>
      <c r="G38" s="28" t="s">
        <v>207</v>
      </c>
      <c r="H38" s="28" t="s">
        <v>112</v>
      </c>
      <c r="I38" s="28" t="s">
        <v>437</v>
      </c>
      <c r="J38" s="28" t="s">
        <v>114</v>
      </c>
      <c r="K38" s="28" t="s">
        <v>523</v>
      </c>
      <c r="L38" s="28" t="s">
        <v>523</v>
      </c>
      <c r="M38" s="28" t="s">
        <v>523</v>
      </c>
      <c r="N38" s="28" t="s">
        <v>523</v>
      </c>
      <c r="O38" s="30">
        <v>43279</v>
      </c>
      <c r="P38" s="30">
        <v>44256</v>
      </c>
      <c r="Q38" s="38">
        <f t="shared" si="5"/>
        <v>815537.60999999987</v>
      </c>
      <c r="R38" s="38">
        <v>693206.96</v>
      </c>
      <c r="S38" s="38">
        <v>61165.32</v>
      </c>
      <c r="T38" s="38">
        <v>61165.33</v>
      </c>
      <c r="U38" s="32" t="s">
        <v>704</v>
      </c>
      <c r="V38" s="32" t="s">
        <v>523</v>
      </c>
      <c r="W38" s="32" t="s">
        <v>523</v>
      </c>
      <c r="X38" s="32" t="s">
        <v>523</v>
      </c>
      <c r="Y38" s="32" t="s">
        <v>523</v>
      </c>
      <c r="AC38" s="32">
        <v>2773893.57</v>
      </c>
      <c r="AF38" s="32" t="s">
        <v>523</v>
      </c>
      <c r="AG38" s="32" t="s">
        <v>954</v>
      </c>
    </row>
    <row r="39" spans="2:33" s="32" customFormat="1" ht="36" x14ac:dyDescent="0.3">
      <c r="B39" s="28" t="s">
        <v>430</v>
      </c>
      <c r="C39" s="28" t="s">
        <v>752</v>
      </c>
      <c r="D39" s="29" t="s">
        <v>311</v>
      </c>
      <c r="E39" s="28" t="s">
        <v>312</v>
      </c>
      <c r="F39" s="28" t="s">
        <v>108</v>
      </c>
      <c r="G39" s="28" t="s">
        <v>207</v>
      </c>
      <c r="H39" s="28" t="s">
        <v>112</v>
      </c>
      <c r="I39" s="28" t="s">
        <v>437</v>
      </c>
      <c r="J39" s="28" t="s">
        <v>114</v>
      </c>
      <c r="K39" s="28" t="s">
        <v>523</v>
      </c>
      <c r="L39" s="28" t="s">
        <v>523</v>
      </c>
      <c r="M39" s="28" t="s">
        <v>523</v>
      </c>
      <c r="N39" s="28" t="s">
        <v>523</v>
      </c>
      <c r="O39" s="30">
        <v>43125</v>
      </c>
      <c r="P39" s="30">
        <v>43950</v>
      </c>
      <c r="Q39" s="31">
        <f t="shared" si="5"/>
        <v>605024.19999999995</v>
      </c>
      <c r="R39" s="31">
        <v>514270.57</v>
      </c>
      <c r="S39" s="31">
        <v>45376.81</v>
      </c>
      <c r="T39" s="31">
        <v>45376.82</v>
      </c>
      <c r="U39" s="32" t="s">
        <v>704</v>
      </c>
      <c r="V39" s="32" t="s">
        <v>523</v>
      </c>
      <c r="W39" s="32" t="s">
        <v>523</v>
      </c>
      <c r="X39" s="32" t="s">
        <v>523</v>
      </c>
      <c r="Y39" s="32" t="s">
        <v>523</v>
      </c>
      <c r="AF39" s="32" t="s">
        <v>523</v>
      </c>
      <c r="AG39" s="32" t="s">
        <v>523</v>
      </c>
    </row>
    <row r="40" spans="2:33" s="32" customFormat="1" ht="36" x14ac:dyDescent="0.3">
      <c r="B40" s="28" t="s">
        <v>431</v>
      </c>
      <c r="C40" s="28" t="s">
        <v>898</v>
      </c>
      <c r="D40" s="29" t="s">
        <v>435</v>
      </c>
      <c r="E40" s="28" t="s">
        <v>436</v>
      </c>
      <c r="F40" s="28" t="s">
        <v>106</v>
      </c>
      <c r="G40" s="28" t="s">
        <v>207</v>
      </c>
      <c r="H40" s="28" t="s">
        <v>111</v>
      </c>
      <c r="I40" s="28" t="s">
        <v>437</v>
      </c>
      <c r="J40" s="28" t="s">
        <v>114</v>
      </c>
      <c r="K40" s="28" t="s">
        <v>523</v>
      </c>
      <c r="L40" s="28" t="s">
        <v>523</v>
      </c>
      <c r="M40" s="28" t="s">
        <v>523</v>
      </c>
      <c r="N40" s="28" t="s">
        <v>523</v>
      </c>
      <c r="O40" s="30">
        <v>43756</v>
      </c>
      <c r="P40" s="30">
        <v>43922</v>
      </c>
      <c r="Q40" s="38">
        <f t="shared" si="5"/>
        <v>1169691.1900000002</v>
      </c>
      <c r="R40" s="38">
        <v>994237.51</v>
      </c>
      <c r="S40" s="38">
        <v>87726.84</v>
      </c>
      <c r="T40" s="38">
        <v>87726.84</v>
      </c>
      <c r="U40" s="32" t="s">
        <v>704</v>
      </c>
      <c r="V40" s="32" t="s">
        <v>954</v>
      </c>
      <c r="W40" s="32" t="s">
        <v>523</v>
      </c>
      <c r="X40" s="32" t="s">
        <v>523</v>
      </c>
      <c r="Y40" s="32" t="s">
        <v>954</v>
      </c>
      <c r="AF40" s="32" t="s">
        <v>523</v>
      </c>
      <c r="AG40" s="32" t="s">
        <v>954</v>
      </c>
    </row>
    <row r="41" spans="2:33" s="32" customFormat="1" ht="36" x14ac:dyDescent="0.3">
      <c r="B41" s="28" t="s">
        <v>432</v>
      </c>
      <c r="C41" s="28" t="s">
        <v>753</v>
      </c>
      <c r="D41" s="29" t="s">
        <v>317</v>
      </c>
      <c r="E41" s="28" t="s">
        <v>318</v>
      </c>
      <c r="F41" s="28" t="s">
        <v>105</v>
      </c>
      <c r="G41" s="28" t="s">
        <v>207</v>
      </c>
      <c r="H41" s="28" t="s">
        <v>104</v>
      </c>
      <c r="I41" s="28" t="s">
        <v>437</v>
      </c>
      <c r="J41" s="28" t="s">
        <v>114</v>
      </c>
      <c r="K41" s="28" t="s">
        <v>523</v>
      </c>
      <c r="L41" s="28" t="s">
        <v>523</v>
      </c>
      <c r="M41" s="28" t="s">
        <v>523</v>
      </c>
      <c r="N41" s="28" t="s">
        <v>523</v>
      </c>
      <c r="O41" s="30">
        <v>43328</v>
      </c>
      <c r="P41" s="30">
        <v>43890</v>
      </c>
      <c r="Q41" s="38">
        <f t="shared" si="5"/>
        <v>566880.61</v>
      </c>
      <c r="R41" s="38">
        <v>347412.77</v>
      </c>
      <c r="S41" s="38">
        <v>30654.07</v>
      </c>
      <c r="T41" s="38">
        <v>188813.77</v>
      </c>
      <c r="U41" s="32" t="s">
        <v>704</v>
      </c>
      <c r="V41" s="32" t="s">
        <v>523</v>
      </c>
      <c r="W41" s="32" t="s">
        <v>523</v>
      </c>
      <c r="X41" s="32" t="s">
        <v>523</v>
      </c>
      <c r="Y41" s="32" t="s">
        <v>523</v>
      </c>
      <c r="AF41" s="32" t="s">
        <v>523</v>
      </c>
      <c r="AG41" s="32" t="s">
        <v>523</v>
      </c>
    </row>
    <row r="42" spans="2:33" s="32" customFormat="1" ht="36" x14ac:dyDescent="0.3">
      <c r="B42" s="28" t="s">
        <v>433</v>
      </c>
      <c r="C42" s="28" t="s">
        <v>754</v>
      </c>
      <c r="D42" s="29" t="s">
        <v>320</v>
      </c>
      <c r="E42" s="28" t="s">
        <v>321</v>
      </c>
      <c r="F42" s="28" t="s">
        <v>105</v>
      </c>
      <c r="G42" s="28" t="s">
        <v>207</v>
      </c>
      <c r="H42" s="28" t="s">
        <v>104</v>
      </c>
      <c r="I42" s="28" t="s">
        <v>437</v>
      </c>
      <c r="J42" s="28" t="s">
        <v>114</v>
      </c>
      <c r="K42" s="28" t="s">
        <v>523</v>
      </c>
      <c r="L42" s="28" t="s">
        <v>523</v>
      </c>
      <c r="M42" s="28" t="s">
        <v>523</v>
      </c>
      <c r="N42" s="28" t="s">
        <v>523</v>
      </c>
      <c r="O42" s="30">
        <v>43333</v>
      </c>
      <c r="P42" s="30">
        <v>43890</v>
      </c>
      <c r="Q42" s="31">
        <f t="shared" si="5"/>
        <v>673878</v>
      </c>
      <c r="R42" s="31">
        <v>572796.16000000003</v>
      </c>
      <c r="S42" s="31">
        <v>50540.84</v>
      </c>
      <c r="T42" s="31">
        <v>50541</v>
      </c>
      <c r="U42" s="32" t="s">
        <v>704</v>
      </c>
      <c r="V42" s="32" t="s">
        <v>523</v>
      </c>
      <c r="W42" s="32" t="s">
        <v>523</v>
      </c>
      <c r="X42" s="32" t="s">
        <v>523</v>
      </c>
      <c r="Y42" s="32" t="s">
        <v>523</v>
      </c>
      <c r="AF42" s="32" t="s">
        <v>523</v>
      </c>
      <c r="AG42" s="32" t="s">
        <v>954</v>
      </c>
    </row>
    <row r="43" spans="2:33" s="27" customFormat="1" ht="22.8" x14ac:dyDescent="0.3">
      <c r="B43" s="22" t="s">
        <v>434</v>
      </c>
      <c r="C43" s="22"/>
      <c r="D43" s="22"/>
      <c r="E43" s="22" t="s">
        <v>438</v>
      </c>
      <c r="F43" s="22"/>
      <c r="G43" s="22"/>
      <c r="H43" s="22"/>
      <c r="I43" s="22"/>
      <c r="J43" s="22"/>
      <c r="K43" s="22"/>
      <c r="L43" s="22"/>
      <c r="M43" s="22"/>
      <c r="N43" s="22"/>
      <c r="O43" s="23"/>
      <c r="P43" s="23"/>
      <c r="Q43" s="37">
        <f t="shared" si="5"/>
        <v>4374257.45</v>
      </c>
      <c r="R43" s="37">
        <f t="shared" ref="R43:S43" si="7">SUM(R44:R49)</f>
        <v>3697048.5500000003</v>
      </c>
      <c r="S43" s="37">
        <f t="shared" si="7"/>
        <v>346363.72000000003</v>
      </c>
      <c r="T43" s="37">
        <f>SUM(T44:T49)</f>
        <v>330845.18</v>
      </c>
      <c r="U43" s="26" t="s">
        <v>704</v>
      </c>
      <c r="AE43" s="27">
        <v>3697299.46</v>
      </c>
    </row>
    <row r="44" spans="2:33" s="32" customFormat="1" ht="36" x14ac:dyDescent="0.3">
      <c r="B44" s="28" t="s">
        <v>441</v>
      </c>
      <c r="C44" s="28" t="s">
        <v>755</v>
      </c>
      <c r="D44" s="29" t="s">
        <v>208</v>
      </c>
      <c r="E44" s="28" t="s">
        <v>209</v>
      </c>
      <c r="F44" s="28" t="s">
        <v>108</v>
      </c>
      <c r="G44" s="28" t="s">
        <v>207</v>
      </c>
      <c r="H44" s="28" t="s">
        <v>112</v>
      </c>
      <c r="I44" s="28" t="s">
        <v>705</v>
      </c>
      <c r="J44" s="28" t="s">
        <v>114</v>
      </c>
      <c r="K44" s="28" t="s">
        <v>34</v>
      </c>
      <c r="L44" s="28" t="s">
        <v>523</v>
      </c>
      <c r="M44" s="28" t="s">
        <v>523</v>
      </c>
      <c r="N44" s="28" t="s">
        <v>523</v>
      </c>
      <c r="O44" s="30">
        <v>42733</v>
      </c>
      <c r="P44" s="30">
        <v>43453</v>
      </c>
      <c r="Q44" s="31">
        <f t="shared" si="5"/>
        <v>1516825.67</v>
      </c>
      <c r="R44" s="31">
        <v>1289301.81</v>
      </c>
      <c r="S44" s="31">
        <v>113761.92</v>
      </c>
      <c r="T44" s="31">
        <v>113761.94</v>
      </c>
      <c r="U44" s="32" t="s">
        <v>704</v>
      </c>
      <c r="V44" s="32" t="s">
        <v>523</v>
      </c>
      <c r="W44" s="32" t="s">
        <v>523</v>
      </c>
      <c r="X44" s="32" t="s">
        <v>523</v>
      </c>
      <c r="Y44" s="32" t="s">
        <v>523</v>
      </c>
      <c r="AE44" s="32">
        <v>1668636.52</v>
      </c>
      <c r="AF44" s="32" t="s">
        <v>523</v>
      </c>
      <c r="AG44" s="32" t="s">
        <v>523</v>
      </c>
    </row>
    <row r="45" spans="2:33" s="32" customFormat="1" ht="36" x14ac:dyDescent="0.3">
      <c r="B45" s="28" t="s">
        <v>442</v>
      </c>
      <c r="C45" s="28" t="s">
        <v>756</v>
      </c>
      <c r="D45" s="29" t="s">
        <v>211</v>
      </c>
      <c r="E45" s="28" t="s">
        <v>212</v>
      </c>
      <c r="F45" s="28" t="s">
        <v>108</v>
      </c>
      <c r="G45" s="28" t="s">
        <v>207</v>
      </c>
      <c r="H45" s="28" t="s">
        <v>112</v>
      </c>
      <c r="I45" s="28" t="s">
        <v>705</v>
      </c>
      <c r="J45" s="28" t="s">
        <v>114</v>
      </c>
      <c r="K45" s="28" t="s">
        <v>34</v>
      </c>
      <c r="L45" s="28" t="s">
        <v>523</v>
      </c>
      <c r="M45" s="28" t="s">
        <v>523</v>
      </c>
      <c r="N45" s="28" t="s">
        <v>523</v>
      </c>
      <c r="O45" s="30">
        <v>42984</v>
      </c>
      <c r="P45" s="30">
        <v>43749</v>
      </c>
      <c r="Q45" s="38">
        <f t="shared" ref="Q45:Q49" si="8">SUM(R45:T45)</f>
        <v>806142.47</v>
      </c>
      <c r="R45" s="38">
        <v>685221.1</v>
      </c>
      <c r="S45" s="142">
        <v>80614.240000000005</v>
      </c>
      <c r="T45" s="38">
        <v>40307.129999999997</v>
      </c>
      <c r="U45" s="32" t="s">
        <v>704</v>
      </c>
      <c r="V45" s="32" t="s">
        <v>523</v>
      </c>
      <c r="W45" s="32" t="s">
        <v>523</v>
      </c>
      <c r="X45" s="32" t="s">
        <v>523</v>
      </c>
      <c r="Y45" s="32" t="s">
        <v>523</v>
      </c>
      <c r="AE45" s="32">
        <v>5365.9359800000002</v>
      </c>
      <c r="AF45" s="32" t="s">
        <v>523</v>
      </c>
      <c r="AG45" s="32" t="s">
        <v>523</v>
      </c>
    </row>
    <row r="46" spans="2:33" s="32" customFormat="1" ht="36" x14ac:dyDescent="0.3">
      <c r="B46" s="28" t="s">
        <v>443</v>
      </c>
      <c r="C46" s="28" t="s">
        <v>757</v>
      </c>
      <c r="D46" s="29" t="s">
        <v>217</v>
      </c>
      <c r="E46" s="28" t="s">
        <v>218</v>
      </c>
      <c r="F46" s="28" t="s">
        <v>108</v>
      </c>
      <c r="G46" s="28" t="s">
        <v>207</v>
      </c>
      <c r="H46" s="28" t="s">
        <v>112</v>
      </c>
      <c r="I46" s="28" t="s">
        <v>705</v>
      </c>
      <c r="J46" s="28" t="s">
        <v>114</v>
      </c>
      <c r="K46" s="28" t="s">
        <v>34</v>
      </c>
      <c r="L46" s="28" t="s">
        <v>523</v>
      </c>
      <c r="M46" s="28" t="s">
        <v>523</v>
      </c>
      <c r="N46" s="28" t="s">
        <v>523</v>
      </c>
      <c r="O46" s="30">
        <v>43321</v>
      </c>
      <c r="P46" s="30">
        <v>44042</v>
      </c>
      <c r="Q46" s="31">
        <f t="shared" si="8"/>
        <v>514646.41</v>
      </c>
      <c r="R46" s="31">
        <v>437449.44</v>
      </c>
      <c r="S46" s="31">
        <v>38598.480000000003</v>
      </c>
      <c r="T46" s="31">
        <v>38598.49</v>
      </c>
      <c r="U46" s="32" t="e">
        <v>#VALUE!</v>
      </c>
      <c r="V46" s="32" t="s">
        <v>523</v>
      </c>
      <c r="W46" s="32" t="s">
        <v>523</v>
      </c>
      <c r="X46" s="32" t="s">
        <v>523</v>
      </c>
      <c r="Y46" s="32" t="s">
        <v>523</v>
      </c>
      <c r="AE46" s="32">
        <v>305143.84999999998</v>
      </c>
      <c r="AF46" s="32" t="s">
        <v>523</v>
      </c>
      <c r="AG46" s="32" t="s">
        <v>523</v>
      </c>
    </row>
    <row r="47" spans="2:33" s="32" customFormat="1" ht="36" x14ac:dyDescent="0.3">
      <c r="B47" s="28" t="s">
        <v>444</v>
      </c>
      <c r="C47" s="28" t="s">
        <v>758</v>
      </c>
      <c r="D47" s="29" t="s">
        <v>214</v>
      </c>
      <c r="E47" s="28" t="s">
        <v>215</v>
      </c>
      <c r="F47" s="28" t="s">
        <v>108</v>
      </c>
      <c r="G47" s="28" t="s">
        <v>207</v>
      </c>
      <c r="H47" s="28" t="s">
        <v>112</v>
      </c>
      <c r="I47" s="28" t="s">
        <v>705</v>
      </c>
      <c r="J47" s="28" t="s">
        <v>114</v>
      </c>
      <c r="K47" s="28" t="s">
        <v>34</v>
      </c>
      <c r="L47" s="28" t="s">
        <v>523</v>
      </c>
      <c r="M47" s="28" t="s">
        <v>523</v>
      </c>
      <c r="N47" s="28" t="s">
        <v>523</v>
      </c>
      <c r="O47" s="30">
        <v>43105</v>
      </c>
      <c r="P47" s="30">
        <v>44195</v>
      </c>
      <c r="Q47" s="38">
        <f t="shared" si="8"/>
        <v>877396.83000000007</v>
      </c>
      <c r="R47" s="38">
        <v>745787.3</v>
      </c>
      <c r="S47" s="38">
        <v>65804.759999999995</v>
      </c>
      <c r="T47" s="38">
        <v>65804.77</v>
      </c>
      <c r="U47" s="32" t="s">
        <v>704</v>
      </c>
      <c r="V47" s="32" t="s">
        <v>523</v>
      </c>
      <c r="W47" s="32" t="s">
        <v>523</v>
      </c>
      <c r="X47" s="32" t="s">
        <v>523</v>
      </c>
      <c r="Y47" s="32" t="s">
        <v>523</v>
      </c>
      <c r="AE47" s="32">
        <v>310509.78597999999</v>
      </c>
      <c r="AF47" s="32" t="s">
        <v>523</v>
      </c>
      <c r="AG47" s="32" t="s">
        <v>954</v>
      </c>
    </row>
    <row r="48" spans="2:33" s="32" customFormat="1" ht="36" x14ac:dyDescent="0.3">
      <c r="B48" s="28" t="s">
        <v>445</v>
      </c>
      <c r="C48" s="28" t="s">
        <v>759</v>
      </c>
      <c r="D48" s="29" t="s">
        <v>220</v>
      </c>
      <c r="E48" s="28" t="s">
        <v>221</v>
      </c>
      <c r="F48" s="28" t="s">
        <v>108</v>
      </c>
      <c r="G48" s="28" t="s">
        <v>207</v>
      </c>
      <c r="H48" s="28" t="s">
        <v>112</v>
      </c>
      <c r="I48" s="28" t="s">
        <v>705</v>
      </c>
      <c r="J48" s="28" t="s">
        <v>114</v>
      </c>
      <c r="K48" s="28" t="s">
        <v>34</v>
      </c>
      <c r="L48" s="28" t="s">
        <v>523</v>
      </c>
      <c r="M48" s="28" t="s">
        <v>523</v>
      </c>
      <c r="N48" s="28" t="s">
        <v>523</v>
      </c>
      <c r="O48" s="30">
        <v>43448</v>
      </c>
      <c r="P48" s="30">
        <v>44195</v>
      </c>
      <c r="Q48" s="38">
        <f t="shared" si="8"/>
        <v>173605.66999999998</v>
      </c>
      <c r="R48" s="38">
        <v>127500</v>
      </c>
      <c r="S48" s="38">
        <v>11250</v>
      </c>
      <c r="T48" s="38">
        <v>34855.67</v>
      </c>
      <c r="U48" s="32" t="s">
        <v>704</v>
      </c>
      <c r="V48" s="32" t="s">
        <v>523</v>
      </c>
      <c r="W48" s="32" t="s">
        <v>523</v>
      </c>
      <c r="X48" s="32" t="s">
        <v>523</v>
      </c>
      <c r="Y48" s="32" t="s">
        <v>523</v>
      </c>
      <c r="AF48" s="32" t="s">
        <v>523</v>
      </c>
      <c r="AG48" s="32" t="s">
        <v>523</v>
      </c>
    </row>
    <row r="49" spans="2:33" s="32" customFormat="1" ht="36" x14ac:dyDescent="0.3">
      <c r="B49" s="28" t="s">
        <v>446</v>
      </c>
      <c r="C49" s="28" t="s">
        <v>760</v>
      </c>
      <c r="D49" s="29" t="s">
        <v>223</v>
      </c>
      <c r="E49" s="28" t="s">
        <v>224</v>
      </c>
      <c r="F49" s="28" t="s">
        <v>108</v>
      </c>
      <c r="G49" s="28" t="s">
        <v>207</v>
      </c>
      <c r="H49" s="28" t="s">
        <v>112</v>
      </c>
      <c r="I49" s="28" t="s">
        <v>705</v>
      </c>
      <c r="J49" s="28" t="s">
        <v>114</v>
      </c>
      <c r="K49" s="28" t="s">
        <v>34</v>
      </c>
      <c r="L49" s="28" t="s">
        <v>523</v>
      </c>
      <c r="M49" s="28" t="s">
        <v>523</v>
      </c>
      <c r="N49" s="28" t="s">
        <v>523</v>
      </c>
      <c r="O49" s="30">
        <v>43469</v>
      </c>
      <c r="P49" s="30">
        <v>44164</v>
      </c>
      <c r="Q49" s="31">
        <f t="shared" si="8"/>
        <v>485640.4</v>
      </c>
      <c r="R49" s="38">
        <v>411788.9</v>
      </c>
      <c r="S49" s="38">
        <v>36334.32</v>
      </c>
      <c r="T49" s="31">
        <v>37517.18</v>
      </c>
      <c r="V49" s="32" t="s">
        <v>523</v>
      </c>
      <c r="W49" s="32" t="s">
        <v>523</v>
      </c>
      <c r="X49" s="32" t="s">
        <v>523</v>
      </c>
      <c r="Y49" s="32" t="s">
        <v>523</v>
      </c>
      <c r="AF49" s="32" t="s">
        <v>954</v>
      </c>
      <c r="AG49" s="32" t="s">
        <v>523</v>
      </c>
    </row>
    <row r="50" spans="2:33" s="27" customFormat="1" ht="22.8" x14ac:dyDescent="0.3">
      <c r="B50" s="22" t="s">
        <v>447</v>
      </c>
      <c r="C50" s="22"/>
      <c r="D50" s="22"/>
      <c r="E50" s="22" t="s">
        <v>451</v>
      </c>
      <c r="F50" s="22"/>
      <c r="G50" s="22"/>
      <c r="H50" s="22"/>
      <c r="I50" s="22"/>
      <c r="J50" s="22"/>
      <c r="K50" s="22"/>
      <c r="L50" s="22"/>
      <c r="M50" s="22"/>
      <c r="N50" s="22"/>
      <c r="O50" s="23"/>
      <c r="P50" s="23"/>
      <c r="Q50" s="24">
        <v>1988657.7100000002</v>
      </c>
      <c r="R50" s="24">
        <v>1668635.6500000001</v>
      </c>
      <c r="S50" s="24">
        <v>147232.52000000002</v>
      </c>
      <c r="T50" s="24">
        <v>172789.54</v>
      </c>
      <c r="U50" s="26"/>
    </row>
    <row r="51" spans="2:33" s="32" customFormat="1" ht="36" x14ac:dyDescent="0.3">
      <c r="B51" s="28" t="s">
        <v>448</v>
      </c>
      <c r="C51" s="28" t="s">
        <v>761</v>
      </c>
      <c r="D51" s="29" t="s">
        <v>393</v>
      </c>
      <c r="E51" s="28" t="s">
        <v>528</v>
      </c>
      <c r="F51" s="28" t="s">
        <v>122</v>
      </c>
      <c r="G51" s="28" t="s">
        <v>207</v>
      </c>
      <c r="H51" s="28" t="s">
        <v>706</v>
      </c>
      <c r="I51" s="28" t="s">
        <v>392</v>
      </c>
      <c r="J51" s="28" t="s">
        <v>707</v>
      </c>
      <c r="K51" s="28" t="s">
        <v>34</v>
      </c>
      <c r="L51" s="28" t="s">
        <v>523</v>
      </c>
      <c r="M51" s="28" t="s">
        <v>523</v>
      </c>
      <c r="N51" s="28" t="s">
        <v>523</v>
      </c>
      <c r="O51" s="30">
        <v>42735</v>
      </c>
      <c r="P51" s="30">
        <v>43281</v>
      </c>
      <c r="Q51" s="31">
        <f>SUM(R51:T51)</f>
        <v>1286060.7500000002</v>
      </c>
      <c r="R51" s="31">
        <v>1093151.6300000001</v>
      </c>
      <c r="S51" s="31">
        <v>96454.550000000032</v>
      </c>
      <c r="T51" s="31">
        <v>96454.570000000022</v>
      </c>
      <c r="U51" s="32" t="s">
        <v>704</v>
      </c>
      <c r="V51" s="32" t="s">
        <v>523</v>
      </c>
      <c r="W51" s="32" t="s">
        <v>523</v>
      </c>
      <c r="X51" s="32" t="s">
        <v>523</v>
      </c>
      <c r="Y51" s="32" t="s">
        <v>523</v>
      </c>
      <c r="AF51" s="32" t="s">
        <v>523</v>
      </c>
      <c r="AG51" s="32" t="s">
        <v>523</v>
      </c>
    </row>
    <row r="52" spans="2:33" s="32" customFormat="1" ht="36" x14ac:dyDescent="0.3">
      <c r="B52" s="28" t="s">
        <v>449</v>
      </c>
      <c r="C52" s="28" t="s">
        <v>762</v>
      </c>
      <c r="D52" s="29" t="s">
        <v>227</v>
      </c>
      <c r="E52" s="28" t="s">
        <v>228</v>
      </c>
      <c r="F52" s="28" t="s">
        <v>105</v>
      </c>
      <c r="G52" s="28" t="s">
        <v>207</v>
      </c>
      <c r="H52" s="28" t="s">
        <v>104</v>
      </c>
      <c r="I52" s="28" t="s">
        <v>226</v>
      </c>
      <c r="J52" s="28" t="s">
        <v>114</v>
      </c>
      <c r="K52" s="28" t="s">
        <v>34</v>
      </c>
      <c r="L52" s="28" t="s">
        <v>523</v>
      </c>
      <c r="M52" s="28" t="s">
        <v>523</v>
      </c>
      <c r="N52" s="28" t="s">
        <v>523</v>
      </c>
      <c r="O52" s="30">
        <v>42699</v>
      </c>
      <c r="P52" s="30">
        <v>43860</v>
      </c>
      <c r="Q52" s="31">
        <f>SUM(R52:T52)</f>
        <v>474784</v>
      </c>
      <c r="R52" s="31">
        <v>381843</v>
      </c>
      <c r="S52" s="31">
        <v>33692</v>
      </c>
      <c r="T52" s="31">
        <v>59249</v>
      </c>
      <c r="U52" s="32" t="s">
        <v>704</v>
      </c>
      <c r="V52" s="32" t="s">
        <v>954</v>
      </c>
      <c r="W52" s="32" t="s">
        <v>954</v>
      </c>
      <c r="X52" s="32" t="s">
        <v>954</v>
      </c>
      <c r="Y52" s="32" t="s">
        <v>954</v>
      </c>
      <c r="AF52" s="32" t="s">
        <v>523</v>
      </c>
      <c r="AG52" s="32" t="s">
        <v>954</v>
      </c>
    </row>
    <row r="53" spans="2:33" s="32" customFormat="1" ht="36" x14ac:dyDescent="0.3">
      <c r="B53" s="28" t="s">
        <v>450</v>
      </c>
      <c r="C53" s="28" t="s">
        <v>763</v>
      </c>
      <c r="D53" s="29" t="s">
        <v>230</v>
      </c>
      <c r="E53" s="28" t="s">
        <v>231</v>
      </c>
      <c r="F53" s="28" t="s">
        <v>107</v>
      </c>
      <c r="G53" s="28" t="s">
        <v>207</v>
      </c>
      <c r="H53" s="28" t="s">
        <v>110</v>
      </c>
      <c r="I53" s="28" t="s">
        <v>226</v>
      </c>
      <c r="J53" s="28" t="s">
        <v>114</v>
      </c>
      <c r="K53" s="28" t="s">
        <v>34</v>
      </c>
      <c r="L53" s="28" t="s">
        <v>523</v>
      </c>
      <c r="M53" s="28" t="s">
        <v>523</v>
      </c>
      <c r="N53" s="28" t="s">
        <v>523</v>
      </c>
      <c r="O53" s="30">
        <v>42709</v>
      </c>
      <c r="P53" s="30">
        <v>43651</v>
      </c>
      <c r="Q53" s="31">
        <f>SUM(R53:T53)</f>
        <v>227812.96</v>
      </c>
      <c r="R53" s="31">
        <v>193641.02</v>
      </c>
      <c r="S53" s="31">
        <v>17085.97</v>
      </c>
      <c r="T53" s="31">
        <v>17085.969999999998</v>
      </c>
      <c r="U53" s="32" t="s">
        <v>704</v>
      </c>
      <c r="V53" s="32" t="s">
        <v>954</v>
      </c>
      <c r="W53" s="32" t="s">
        <v>954</v>
      </c>
      <c r="X53" s="32" t="s">
        <v>954</v>
      </c>
      <c r="Y53" s="32" t="s">
        <v>954</v>
      </c>
      <c r="AF53" s="32" t="s">
        <v>523</v>
      </c>
      <c r="AG53" s="32" t="s">
        <v>954</v>
      </c>
    </row>
    <row r="54" spans="2:33" s="27" customFormat="1" ht="34.200000000000003" x14ac:dyDescent="0.3">
      <c r="B54" s="22" t="s">
        <v>452</v>
      </c>
      <c r="C54" s="22"/>
      <c r="D54" s="22"/>
      <c r="E54" s="22" t="s">
        <v>453</v>
      </c>
      <c r="F54" s="22"/>
      <c r="G54" s="22"/>
      <c r="H54" s="22"/>
      <c r="I54" s="22"/>
      <c r="J54" s="22"/>
      <c r="K54" s="22"/>
      <c r="L54" s="22"/>
      <c r="M54" s="22"/>
      <c r="N54" s="22"/>
      <c r="O54" s="23"/>
      <c r="P54" s="23"/>
      <c r="Q54" s="37">
        <f>SUM(R54:T54)</f>
        <v>16066681.15</v>
      </c>
      <c r="R54" s="37">
        <f>SUM(R55:R59)</f>
        <v>8895439.9900000002</v>
      </c>
      <c r="S54" s="37">
        <v>0</v>
      </c>
      <c r="T54" s="37">
        <f>SUM(T55:T59)</f>
        <v>7171241.1600000001</v>
      </c>
      <c r="U54" s="26"/>
    </row>
    <row r="55" spans="2:33" s="32" customFormat="1" ht="24" x14ac:dyDescent="0.3">
      <c r="B55" s="28" t="s">
        <v>454</v>
      </c>
      <c r="C55" s="28" t="s">
        <v>764</v>
      </c>
      <c r="D55" s="29" t="s">
        <v>144</v>
      </c>
      <c r="E55" s="28" t="s">
        <v>145</v>
      </c>
      <c r="F55" s="28" t="s">
        <v>708</v>
      </c>
      <c r="G55" s="28" t="s">
        <v>136</v>
      </c>
      <c r="H55" s="28" t="s">
        <v>112</v>
      </c>
      <c r="I55" s="28" t="s">
        <v>143</v>
      </c>
      <c r="J55" s="28" t="s">
        <v>114</v>
      </c>
      <c r="K55" s="28" t="s">
        <v>34</v>
      </c>
      <c r="L55" s="28" t="s">
        <v>523</v>
      </c>
      <c r="M55" s="28" t="s">
        <v>523</v>
      </c>
      <c r="N55" s="28" t="s">
        <v>523</v>
      </c>
      <c r="O55" s="30">
        <v>42766</v>
      </c>
      <c r="P55" s="30">
        <v>43922</v>
      </c>
      <c r="Q55" s="38">
        <v>2473769.1800000002</v>
      </c>
      <c r="R55" s="38">
        <v>1614228.26</v>
      </c>
      <c r="S55" s="38">
        <v>0</v>
      </c>
      <c r="T55" s="38">
        <v>859540.92</v>
      </c>
      <c r="U55" s="32" t="s">
        <v>704</v>
      </c>
      <c r="V55" s="32" t="s">
        <v>523</v>
      </c>
      <c r="W55" s="32" t="s">
        <v>523</v>
      </c>
      <c r="X55" s="32" t="s">
        <v>523</v>
      </c>
      <c r="Y55" s="32" t="s">
        <v>523</v>
      </c>
      <c r="AF55" s="32" t="s">
        <v>523</v>
      </c>
      <c r="AG55" s="32" t="s">
        <v>523</v>
      </c>
    </row>
    <row r="56" spans="2:33" s="32" customFormat="1" ht="24" x14ac:dyDescent="0.3">
      <c r="B56" s="28" t="s">
        <v>455</v>
      </c>
      <c r="C56" s="28" t="s">
        <v>765</v>
      </c>
      <c r="D56" s="29" t="s">
        <v>147</v>
      </c>
      <c r="E56" s="28" t="s">
        <v>148</v>
      </c>
      <c r="F56" s="28" t="s">
        <v>709</v>
      </c>
      <c r="G56" s="28" t="s">
        <v>136</v>
      </c>
      <c r="H56" s="28" t="s">
        <v>706</v>
      </c>
      <c r="I56" s="28" t="s">
        <v>143</v>
      </c>
      <c r="J56" s="28" t="s">
        <v>114</v>
      </c>
      <c r="K56" s="28" t="s">
        <v>34</v>
      </c>
      <c r="L56" s="28" t="s">
        <v>523</v>
      </c>
      <c r="M56" s="28" t="s">
        <v>523</v>
      </c>
      <c r="N56" s="28" t="s">
        <v>523</v>
      </c>
      <c r="O56" s="30">
        <v>42726</v>
      </c>
      <c r="P56" s="30">
        <v>44196</v>
      </c>
      <c r="Q56" s="38">
        <v>5574116.3700000001</v>
      </c>
      <c r="R56" s="38">
        <v>2696984.31</v>
      </c>
      <c r="S56" s="38">
        <v>0</v>
      </c>
      <c r="T56" s="38">
        <v>2877132.06</v>
      </c>
      <c r="U56" s="32" t="s">
        <v>704</v>
      </c>
      <c r="V56" s="32" t="s">
        <v>523</v>
      </c>
      <c r="W56" s="32" t="s">
        <v>523</v>
      </c>
      <c r="X56" s="32" t="s">
        <v>523</v>
      </c>
      <c r="Y56" s="32" t="s">
        <v>523</v>
      </c>
      <c r="AF56" s="32" t="s">
        <v>954</v>
      </c>
      <c r="AG56" s="32" t="s">
        <v>523</v>
      </c>
    </row>
    <row r="57" spans="2:33" s="32" customFormat="1" ht="24" x14ac:dyDescent="0.3">
      <c r="B57" s="28" t="s">
        <v>456</v>
      </c>
      <c r="C57" s="28" t="s">
        <v>766</v>
      </c>
      <c r="D57" s="29" t="s">
        <v>153</v>
      </c>
      <c r="E57" s="28" t="s">
        <v>154</v>
      </c>
      <c r="F57" s="28" t="s">
        <v>710</v>
      </c>
      <c r="G57" s="28" t="s">
        <v>136</v>
      </c>
      <c r="H57" s="28" t="s">
        <v>110</v>
      </c>
      <c r="I57" s="28" t="s">
        <v>143</v>
      </c>
      <c r="J57" s="28" t="s">
        <v>114</v>
      </c>
      <c r="K57" s="28" t="s">
        <v>523</v>
      </c>
      <c r="L57" s="28" t="s">
        <v>523</v>
      </c>
      <c r="M57" s="28" t="s">
        <v>523</v>
      </c>
      <c r="N57" s="28" t="s">
        <v>523</v>
      </c>
      <c r="O57" s="30">
        <v>42818</v>
      </c>
      <c r="P57" s="30">
        <v>43981</v>
      </c>
      <c r="Q57" s="38">
        <v>1298773.75</v>
      </c>
      <c r="R57" s="38">
        <v>796102</v>
      </c>
      <c r="S57" s="38">
        <v>0</v>
      </c>
      <c r="T57" s="38">
        <v>502671.75</v>
      </c>
      <c r="U57" s="32" t="s">
        <v>704</v>
      </c>
      <c r="V57" s="32" t="s">
        <v>954</v>
      </c>
      <c r="W57" s="32" t="s">
        <v>523</v>
      </c>
      <c r="X57" s="32" t="s">
        <v>523</v>
      </c>
      <c r="Y57" s="32" t="s">
        <v>954</v>
      </c>
      <c r="AF57" s="32" t="s">
        <v>523</v>
      </c>
      <c r="AG57" s="32" t="s">
        <v>954</v>
      </c>
    </row>
    <row r="58" spans="2:33" s="32" customFormat="1" ht="24" x14ac:dyDescent="0.3">
      <c r="B58" s="28" t="s">
        <v>457</v>
      </c>
      <c r="C58" s="28" t="s">
        <v>939</v>
      </c>
      <c r="D58" s="29" t="s">
        <v>150</v>
      </c>
      <c r="E58" s="28" t="s">
        <v>151</v>
      </c>
      <c r="F58" s="28" t="s">
        <v>856</v>
      </c>
      <c r="G58" s="28" t="s">
        <v>136</v>
      </c>
      <c r="H58" s="28" t="s">
        <v>104</v>
      </c>
      <c r="I58" s="28" t="s">
        <v>143</v>
      </c>
      <c r="J58" s="28" t="s">
        <v>114</v>
      </c>
      <c r="K58" s="28" t="s">
        <v>523</v>
      </c>
      <c r="L58" s="28" t="s">
        <v>523</v>
      </c>
      <c r="M58" s="28" t="s">
        <v>523</v>
      </c>
      <c r="N58" s="28" t="s">
        <v>523</v>
      </c>
      <c r="O58" s="30">
        <v>42810</v>
      </c>
      <c r="P58" s="30">
        <v>44602</v>
      </c>
      <c r="Q58" s="38">
        <v>5149021.8499999996</v>
      </c>
      <c r="R58" s="38">
        <v>2867650.42</v>
      </c>
      <c r="S58" s="38">
        <v>0</v>
      </c>
      <c r="T58" s="38">
        <v>2281371.4300000002</v>
      </c>
      <c r="U58" s="32" t="s">
        <v>704</v>
      </c>
      <c r="V58" s="32" t="s">
        <v>954</v>
      </c>
      <c r="W58" s="32" t="s">
        <v>954</v>
      </c>
      <c r="X58" s="32" t="s">
        <v>523</v>
      </c>
      <c r="Y58" s="32" t="s">
        <v>954</v>
      </c>
      <c r="AF58" s="32" t="s">
        <v>523</v>
      </c>
      <c r="AG58" s="32" t="s">
        <v>954</v>
      </c>
    </row>
    <row r="59" spans="2:33" s="32" customFormat="1" ht="24" x14ac:dyDescent="0.3">
      <c r="B59" s="28" t="s">
        <v>458</v>
      </c>
      <c r="C59" s="28" t="s">
        <v>767</v>
      </c>
      <c r="D59" s="29" t="s">
        <v>156</v>
      </c>
      <c r="E59" s="28" t="s">
        <v>157</v>
      </c>
      <c r="F59" s="28" t="s">
        <v>711</v>
      </c>
      <c r="G59" s="28" t="s">
        <v>136</v>
      </c>
      <c r="H59" s="28" t="s">
        <v>111</v>
      </c>
      <c r="I59" s="28" t="s">
        <v>143</v>
      </c>
      <c r="J59" s="28" t="s">
        <v>114</v>
      </c>
      <c r="K59" s="28" t="s">
        <v>523</v>
      </c>
      <c r="L59" s="28" t="s">
        <v>523</v>
      </c>
      <c r="M59" s="28" t="s">
        <v>523</v>
      </c>
      <c r="N59" s="28" t="s">
        <v>523</v>
      </c>
      <c r="O59" s="30">
        <v>43146</v>
      </c>
      <c r="P59" s="30">
        <v>44088</v>
      </c>
      <c r="Q59" s="31">
        <v>1571000</v>
      </c>
      <c r="R59" s="31">
        <v>920475</v>
      </c>
      <c r="S59" s="31">
        <v>0</v>
      </c>
      <c r="T59" s="31">
        <v>650525</v>
      </c>
      <c r="U59" s="32" t="s">
        <v>704</v>
      </c>
      <c r="V59" s="32" t="s">
        <v>523</v>
      </c>
      <c r="W59" s="32" t="s">
        <v>523</v>
      </c>
      <c r="X59" s="32" t="s">
        <v>523</v>
      </c>
      <c r="Y59" s="32" t="s">
        <v>523</v>
      </c>
      <c r="AF59" s="32" t="s">
        <v>523</v>
      </c>
      <c r="AG59" s="32" t="s">
        <v>523</v>
      </c>
    </row>
    <row r="60" spans="2:33" s="27" customFormat="1" ht="22.8" x14ac:dyDescent="0.3">
      <c r="B60" s="22" t="s">
        <v>459</v>
      </c>
      <c r="C60" s="22"/>
      <c r="D60" s="22"/>
      <c r="E60" s="22" t="s">
        <v>508</v>
      </c>
      <c r="F60" s="22"/>
      <c r="G60" s="22"/>
      <c r="H60" s="22"/>
      <c r="I60" s="22"/>
      <c r="J60" s="22"/>
      <c r="K60" s="22"/>
      <c r="L60" s="22"/>
      <c r="M60" s="22"/>
      <c r="N60" s="22"/>
      <c r="O60" s="23"/>
      <c r="P60" s="23"/>
      <c r="Q60" s="24">
        <f>SUM(Q61)</f>
        <v>4003261.44</v>
      </c>
      <c r="R60" s="24">
        <f>SUM(R61)</f>
        <v>3399493.48</v>
      </c>
      <c r="S60" s="24">
        <f>SUM(S61)</f>
        <v>0</v>
      </c>
      <c r="T60" s="24">
        <f>SUM(T61)</f>
        <v>603767.96</v>
      </c>
      <c r="U60" s="26"/>
    </row>
    <row r="61" spans="2:33" s="32" customFormat="1" ht="24" x14ac:dyDescent="0.3">
      <c r="B61" s="28" t="s">
        <v>460</v>
      </c>
      <c r="C61" s="28" t="s">
        <v>768</v>
      </c>
      <c r="D61" s="29" t="s">
        <v>137</v>
      </c>
      <c r="E61" s="28" t="s">
        <v>138</v>
      </c>
      <c r="F61" s="28" t="s">
        <v>709</v>
      </c>
      <c r="G61" s="28" t="s">
        <v>136</v>
      </c>
      <c r="H61" s="28" t="s">
        <v>706</v>
      </c>
      <c r="I61" s="35" t="s">
        <v>135</v>
      </c>
      <c r="J61" s="28" t="s">
        <v>114</v>
      </c>
      <c r="K61" s="28" t="s">
        <v>523</v>
      </c>
      <c r="L61" s="28" t="s">
        <v>523</v>
      </c>
      <c r="M61" s="28" t="s">
        <v>523</v>
      </c>
      <c r="N61" s="28" t="s">
        <v>523</v>
      </c>
      <c r="O61" s="30">
        <v>42815</v>
      </c>
      <c r="P61" s="30">
        <v>44346</v>
      </c>
      <c r="Q61" s="31">
        <f>SUM(R61:T61)</f>
        <v>4003261.44</v>
      </c>
      <c r="R61" s="31">
        <v>3399493.48</v>
      </c>
      <c r="S61" s="31">
        <v>0</v>
      </c>
      <c r="T61" s="31">
        <v>603767.96</v>
      </c>
      <c r="U61" s="32" t="s">
        <v>704</v>
      </c>
      <c r="V61" s="32" t="s">
        <v>954</v>
      </c>
      <c r="W61" s="32" t="s">
        <v>954</v>
      </c>
      <c r="X61" s="32" t="s">
        <v>523</v>
      </c>
      <c r="Y61" s="32" t="s">
        <v>954</v>
      </c>
      <c r="AF61" s="32" t="s">
        <v>523</v>
      </c>
      <c r="AG61" s="32" t="s">
        <v>954</v>
      </c>
    </row>
    <row r="62" spans="2:33" s="27" customFormat="1" ht="34.200000000000003" x14ac:dyDescent="0.3">
      <c r="B62" s="22" t="s">
        <v>466</v>
      </c>
      <c r="C62" s="22"/>
      <c r="D62" s="22"/>
      <c r="E62" s="22" t="s">
        <v>461</v>
      </c>
      <c r="F62" s="22"/>
      <c r="G62" s="22"/>
      <c r="H62" s="22"/>
      <c r="I62" s="22"/>
      <c r="J62" s="22"/>
      <c r="K62" s="22"/>
      <c r="L62" s="22"/>
      <c r="M62" s="22"/>
      <c r="N62" s="22"/>
      <c r="O62" s="23"/>
      <c r="P62" s="23"/>
      <c r="Q62" s="37">
        <f>SUM(R62:T62)</f>
        <v>710815.07941176475</v>
      </c>
      <c r="R62" s="37">
        <f t="shared" ref="R62:S62" si="9">SUM(R63:R65)</f>
        <v>604192.82000000007</v>
      </c>
      <c r="S62" s="37">
        <f t="shared" si="9"/>
        <v>0</v>
      </c>
      <c r="T62" s="37">
        <f>SUM(T63:T65)</f>
        <v>106622.25941176471</v>
      </c>
      <c r="U62" s="26" t="e">
        <v>#VALUE!</v>
      </c>
    </row>
    <row r="63" spans="2:33" s="32" customFormat="1" ht="36" x14ac:dyDescent="0.3">
      <c r="B63" s="28" t="s">
        <v>467</v>
      </c>
      <c r="C63" s="28" t="s">
        <v>769</v>
      </c>
      <c r="D63" s="29" t="s">
        <v>163</v>
      </c>
      <c r="E63" s="28" t="s">
        <v>164</v>
      </c>
      <c r="F63" s="28" t="s">
        <v>122</v>
      </c>
      <c r="G63" s="28" t="s">
        <v>159</v>
      </c>
      <c r="H63" s="28" t="s">
        <v>712</v>
      </c>
      <c r="I63" s="28" t="s">
        <v>158</v>
      </c>
      <c r="J63" s="28" t="s">
        <v>114</v>
      </c>
      <c r="K63" s="28" t="s">
        <v>523</v>
      </c>
      <c r="L63" s="28" t="s">
        <v>523</v>
      </c>
      <c r="M63" s="28" t="s">
        <v>523</v>
      </c>
      <c r="N63" s="28" t="s">
        <v>523</v>
      </c>
      <c r="O63" s="30">
        <v>42835</v>
      </c>
      <c r="P63" s="30">
        <v>44165</v>
      </c>
      <c r="Q63" s="31">
        <f>SUM(R63:T63)</f>
        <v>208223.5294117647</v>
      </c>
      <c r="R63" s="31">
        <v>176990</v>
      </c>
      <c r="S63" s="31">
        <v>0</v>
      </c>
      <c r="T63" s="31">
        <v>31233.529411764706</v>
      </c>
      <c r="U63" s="32" t="e">
        <v>#VALUE!</v>
      </c>
      <c r="V63" s="32" t="s">
        <v>954</v>
      </c>
      <c r="W63" s="32" t="s">
        <v>523</v>
      </c>
      <c r="X63" s="32" t="s">
        <v>523</v>
      </c>
      <c r="Y63" s="32" t="s">
        <v>523</v>
      </c>
      <c r="AF63" s="32" t="s">
        <v>523</v>
      </c>
      <c r="AG63" s="32" t="s">
        <v>954</v>
      </c>
    </row>
    <row r="64" spans="2:33" s="32" customFormat="1" ht="48" x14ac:dyDescent="0.3">
      <c r="B64" s="28" t="s">
        <v>468</v>
      </c>
      <c r="C64" s="28" t="s">
        <v>770</v>
      </c>
      <c r="D64" s="29" t="s">
        <v>160</v>
      </c>
      <c r="E64" s="28" t="s">
        <v>161</v>
      </c>
      <c r="F64" s="28" t="s">
        <v>107</v>
      </c>
      <c r="G64" s="28" t="s">
        <v>159</v>
      </c>
      <c r="H64" s="28" t="s">
        <v>713</v>
      </c>
      <c r="I64" s="28" t="s">
        <v>158</v>
      </c>
      <c r="J64" s="28" t="s">
        <v>114</v>
      </c>
      <c r="K64" s="28" t="s">
        <v>523</v>
      </c>
      <c r="L64" s="28" t="s">
        <v>523</v>
      </c>
      <c r="M64" s="28" t="s">
        <v>523</v>
      </c>
      <c r="N64" s="28" t="s">
        <v>523</v>
      </c>
      <c r="O64" s="30">
        <v>42811</v>
      </c>
      <c r="P64" s="30">
        <v>43782</v>
      </c>
      <c r="Q64" s="31">
        <f t="shared" ref="Q64:Q65" si="10">SUM(R64:T64)</f>
        <v>279603.44</v>
      </c>
      <c r="R64" s="38">
        <v>237662.92</v>
      </c>
      <c r="S64" s="38">
        <v>0</v>
      </c>
      <c r="T64" s="38">
        <v>41940.519999999997</v>
      </c>
      <c r="U64" s="32" t="s">
        <v>704</v>
      </c>
      <c r="V64" s="32" t="s">
        <v>523</v>
      </c>
      <c r="W64" s="32" t="s">
        <v>523</v>
      </c>
      <c r="X64" s="32" t="s">
        <v>523</v>
      </c>
      <c r="Y64" s="32" t="s">
        <v>523</v>
      </c>
      <c r="AF64" s="32" t="s">
        <v>523</v>
      </c>
      <c r="AG64" s="32" t="s">
        <v>523</v>
      </c>
    </row>
    <row r="65" spans="2:33" s="32" customFormat="1" ht="48" x14ac:dyDescent="0.3">
      <c r="B65" s="28" t="s">
        <v>469</v>
      </c>
      <c r="C65" s="28" t="s">
        <v>771</v>
      </c>
      <c r="D65" s="29" t="s">
        <v>518</v>
      </c>
      <c r="E65" s="28" t="s">
        <v>519</v>
      </c>
      <c r="F65" s="28" t="s">
        <v>107</v>
      </c>
      <c r="G65" s="28" t="s">
        <v>159</v>
      </c>
      <c r="H65" s="28" t="s">
        <v>713</v>
      </c>
      <c r="I65" s="28" t="s">
        <v>158</v>
      </c>
      <c r="J65" s="28" t="s">
        <v>114</v>
      </c>
      <c r="K65" s="28" t="s">
        <v>523</v>
      </c>
      <c r="L65" s="28" t="s">
        <v>523</v>
      </c>
      <c r="M65" s="28" t="s">
        <v>523</v>
      </c>
      <c r="N65" s="28" t="s">
        <v>523</v>
      </c>
      <c r="O65" s="30">
        <v>43635</v>
      </c>
      <c r="P65" s="30">
        <v>44426</v>
      </c>
      <c r="Q65" s="38">
        <f t="shared" si="10"/>
        <v>222988.11</v>
      </c>
      <c r="R65" s="38">
        <v>189539.9</v>
      </c>
      <c r="S65" s="38">
        <v>0</v>
      </c>
      <c r="T65" s="38">
        <v>33448.21</v>
      </c>
      <c r="U65" s="32" t="e">
        <v>#VALUE!</v>
      </c>
      <c r="V65" s="32" t="s">
        <v>954</v>
      </c>
      <c r="W65" s="32" t="s">
        <v>523</v>
      </c>
      <c r="X65" s="32" t="s">
        <v>523</v>
      </c>
      <c r="Y65" s="32" t="s">
        <v>523</v>
      </c>
      <c r="AF65" s="32" t="s">
        <v>523</v>
      </c>
      <c r="AG65" s="32" t="s">
        <v>523</v>
      </c>
    </row>
    <row r="66" spans="2:33" s="27" customFormat="1" ht="22.8" x14ac:dyDescent="0.3">
      <c r="B66" s="22" t="s">
        <v>470</v>
      </c>
      <c r="C66" s="22"/>
      <c r="D66" s="22"/>
      <c r="E66" s="22" t="s">
        <v>462</v>
      </c>
      <c r="F66" s="22"/>
      <c r="G66" s="22"/>
      <c r="H66" s="22"/>
      <c r="I66" s="22"/>
      <c r="J66" s="22"/>
      <c r="K66" s="22"/>
      <c r="L66" s="22"/>
      <c r="M66" s="22"/>
      <c r="N66" s="22"/>
      <c r="O66" s="23"/>
      <c r="P66" s="23"/>
      <c r="Q66" s="37">
        <f t="shared" ref="Q66:Q70" si="11">SUM(R66:T66)</f>
        <v>1917038.78</v>
      </c>
      <c r="R66" s="37">
        <f>SUM(R67:R70)</f>
        <v>1150736.48</v>
      </c>
      <c r="S66" s="37">
        <f>SUM(S67:S70)</f>
        <v>0</v>
      </c>
      <c r="T66" s="37">
        <f>SUM(T67:T70)</f>
        <v>766302.3</v>
      </c>
      <c r="U66" s="26" t="e">
        <v>#VALUE!</v>
      </c>
    </row>
    <row r="67" spans="2:33" s="32" customFormat="1" ht="36" x14ac:dyDescent="0.3">
      <c r="B67" s="28" t="s">
        <v>471</v>
      </c>
      <c r="C67" s="28" t="s">
        <v>772</v>
      </c>
      <c r="D67" s="29" t="s">
        <v>234</v>
      </c>
      <c r="E67" s="28" t="s">
        <v>235</v>
      </c>
      <c r="F67" s="28" t="s">
        <v>108</v>
      </c>
      <c r="G67" s="28" t="s">
        <v>167</v>
      </c>
      <c r="H67" s="28" t="s">
        <v>112</v>
      </c>
      <c r="I67" s="28" t="s">
        <v>233</v>
      </c>
      <c r="J67" s="28" t="s">
        <v>114</v>
      </c>
      <c r="K67" s="28" t="s">
        <v>34</v>
      </c>
      <c r="L67" s="28" t="s">
        <v>523</v>
      </c>
      <c r="M67" s="28" t="s">
        <v>523</v>
      </c>
      <c r="N67" s="28" t="s">
        <v>523</v>
      </c>
      <c r="O67" s="30">
        <v>42860</v>
      </c>
      <c r="P67" s="30">
        <v>43737</v>
      </c>
      <c r="Q67" s="38">
        <f t="shared" si="11"/>
        <v>340259.29000000004</v>
      </c>
      <c r="R67" s="31">
        <v>289220.39</v>
      </c>
      <c r="S67" s="31">
        <v>0</v>
      </c>
      <c r="T67" s="38">
        <v>51038.9</v>
      </c>
      <c r="U67" s="32" t="s">
        <v>704</v>
      </c>
      <c r="V67" s="32" t="s">
        <v>954</v>
      </c>
      <c r="W67" s="32" t="s">
        <v>954</v>
      </c>
      <c r="X67" s="32" t="s">
        <v>523</v>
      </c>
      <c r="Y67" s="32" t="s">
        <v>954</v>
      </c>
      <c r="AF67" s="32" t="s">
        <v>523</v>
      </c>
      <c r="AG67" s="32" t="s">
        <v>523</v>
      </c>
    </row>
    <row r="68" spans="2:33" s="32" customFormat="1" ht="36" x14ac:dyDescent="0.3">
      <c r="B68" s="28" t="s">
        <v>472</v>
      </c>
      <c r="C68" s="28" t="s">
        <v>773</v>
      </c>
      <c r="D68" s="29" t="s">
        <v>237</v>
      </c>
      <c r="E68" s="28" t="s">
        <v>539</v>
      </c>
      <c r="F68" s="28" t="s">
        <v>122</v>
      </c>
      <c r="G68" s="28" t="s">
        <v>167</v>
      </c>
      <c r="H68" s="28" t="s">
        <v>706</v>
      </c>
      <c r="I68" s="28" t="s">
        <v>233</v>
      </c>
      <c r="J68" s="28" t="s">
        <v>114</v>
      </c>
      <c r="K68" s="28" t="s">
        <v>34</v>
      </c>
      <c r="L68" s="28" t="s">
        <v>523</v>
      </c>
      <c r="M68" s="28" t="s">
        <v>523</v>
      </c>
      <c r="N68" s="28" t="s">
        <v>523</v>
      </c>
      <c r="O68" s="30">
        <v>42886</v>
      </c>
      <c r="P68" s="30">
        <v>43572</v>
      </c>
      <c r="Q68" s="38">
        <f t="shared" si="11"/>
        <v>783264.16</v>
      </c>
      <c r="R68" s="31">
        <v>299541</v>
      </c>
      <c r="S68" s="31">
        <v>0</v>
      </c>
      <c r="T68" s="31">
        <v>483723.16000000003</v>
      </c>
      <c r="U68" s="32" t="s">
        <v>704</v>
      </c>
      <c r="V68" s="32" t="s">
        <v>523</v>
      </c>
      <c r="W68" s="32" t="s">
        <v>523</v>
      </c>
      <c r="X68" s="32" t="s">
        <v>523</v>
      </c>
      <c r="Y68" s="32" t="s">
        <v>523</v>
      </c>
      <c r="AF68" s="32" t="s">
        <v>523</v>
      </c>
      <c r="AG68" s="32" t="s">
        <v>954</v>
      </c>
    </row>
    <row r="69" spans="2:33" s="32" customFormat="1" ht="36" x14ac:dyDescent="0.3">
      <c r="B69" s="28" t="s">
        <v>473</v>
      </c>
      <c r="C69" s="28" t="s">
        <v>774</v>
      </c>
      <c r="D69" s="29" t="s">
        <v>239</v>
      </c>
      <c r="E69" s="28" t="s">
        <v>240</v>
      </c>
      <c r="F69" s="28" t="s">
        <v>105</v>
      </c>
      <c r="G69" s="28" t="s">
        <v>167</v>
      </c>
      <c r="H69" s="28" t="s">
        <v>104</v>
      </c>
      <c r="I69" s="28" t="s">
        <v>233</v>
      </c>
      <c r="J69" s="28" t="s">
        <v>114</v>
      </c>
      <c r="K69" s="28" t="s">
        <v>34</v>
      </c>
      <c r="L69" s="28" t="s">
        <v>523</v>
      </c>
      <c r="M69" s="28" t="s">
        <v>523</v>
      </c>
      <c r="N69" s="28" t="s">
        <v>523</v>
      </c>
      <c r="O69" s="30">
        <v>42857</v>
      </c>
      <c r="P69" s="30">
        <v>43890</v>
      </c>
      <c r="Q69" s="38">
        <f t="shared" si="11"/>
        <v>308745.98000000004</v>
      </c>
      <c r="R69" s="36">
        <v>262434.09000000003</v>
      </c>
      <c r="S69" s="31">
        <v>0</v>
      </c>
      <c r="T69" s="36">
        <v>46311.89</v>
      </c>
      <c r="U69" s="32" t="s">
        <v>704</v>
      </c>
      <c r="V69" s="32" t="s">
        <v>954</v>
      </c>
      <c r="W69" s="32" t="s">
        <v>954</v>
      </c>
      <c r="X69" s="32" t="s">
        <v>523</v>
      </c>
      <c r="Y69" s="32" t="s">
        <v>954</v>
      </c>
      <c r="AF69" s="32" t="s">
        <v>523</v>
      </c>
      <c r="AG69" s="32" t="s">
        <v>954</v>
      </c>
    </row>
    <row r="70" spans="2:33" s="32" customFormat="1" ht="36" x14ac:dyDescent="0.3">
      <c r="B70" s="28" t="s">
        <v>474</v>
      </c>
      <c r="C70" s="28" t="s">
        <v>775</v>
      </c>
      <c r="D70" s="29" t="s">
        <v>241</v>
      </c>
      <c r="E70" s="28" t="s">
        <v>242</v>
      </c>
      <c r="F70" s="28" t="s">
        <v>107</v>
      </c>
      <c r="G70" s="28" t="s">
        <v>167</v>
      </c>
      <c r="H70" s="28" t="s">
        <v>110</v>
      </c>
      <c r="I70" s="28" t="s">
        <v>233</v>
      </c>
      <c r="J70" s="28" t="s">
        <v>114</v>
      </c>
      <c r="K70" s="28" t="s">
        <v>34</v>
      </c>
      <c r="L70" s="28" t="s">
        <v>523</v>
      </c>
      <c r="M70" s="28" t="s">
        <v>523</v>
      </c>
      <c r="N70" s="28" t="s">
        <v>523</v>
      </c>
      <c r="O70" s="30">
        <v>43203</v>
      </c>
      <c r="P70" s="30">
        <v>43890</v>
      </c>
      <c r="Q70" s="38">
        <f t="shared" si="11"/>
        <v>484769.35</v>
      </c>
      <c r="R70" s="31">
        <v>299541</v>
      </c>
      <c r="S70" s="31">
        <v>0</v>
      </c>
      <c r="T70" s="31">
        <v>185228.35</v>
      </c>
      <c r="U70" s="32" t="s">
        <v>704</v>
      </c>
      <c r="V70" s="32" t="s">
        <v>523</v>
      </c>
      <c r="W70" s="32" t="s">
        <v>523</v>
      </c>
      <c r="X70" s="32" t="s">
        <v>523</v>
      </c>
      <c r="Y70" s="32" t="s">
        <v>523</v>
      </c>
      <c r="AF70" s="32" t="s">
        <v>523</v>
      </c>
      <c r="AG70" s="32" t="s">
        <v>954</v>
      </c>
    </row>
    <row r="71" spans="2:33" s="27" customFormat="1" ht="22.8" x14ac:dyDescent="0.3">
      <c r="B71" s="22" t="s">
        <v>475</v>
      </c>
      <c r="C71" s="22"/>
      <c r="D71" s="22"/>
      <c r="E71" s="22" t="s">
        <v>463</v>
      </c>
      <c r="F71" s="22"/>
      <c r="G71" s="22"/>
      <c r="H71" s="22"/>
      <c r="I71" s="22"/>
      <c r="J71" s="22"/>
      <c r="K71" s="22"/>
      <c r="L71" s="22"/>
      <c r="M71" s="22"/>
      <c r="N71" s="22"/>
      <c r="O71" s="23"/>
      <c r="P71" s="23"/>
      <c r="Q71" s="37">
        <f>SUM(R71:T71)</f>
        <v>1439127.6800000002</v>
      </c>
      <c r="R71" s="37">
        <f t="shared" ref="R71:S71" si="12">SUM(R72:R76)</f>
        <v>1004474.39</v>
      </c>
      <c r="S71" s="37">
        <f t="shared" si="12"/>
        <v>0</v>
      </c>
      <c r="T71" s="37">
        <f>SUM(T72:T76)</f>
        <v>434653.29000000004</v>
      </c>
      <c r="U71" s="26" t="s">
        <v>704</v>
      </c>
    </row>
    <row r="72" spans="2:33" s="32" customFormat="1" ht="36" x14ac:dyDescent="0.3">
      <c r="B72" s="28" t="s">
        <v>476</v>
      </c>
      <c r="C72" s="28" t="s">
        <v>776</v>
      </c>
      <c r="D72" s="29" t="s">
        <v>174</v>
      </c>
      <c r="E72" s="28" t="s">
        <v>540</v>
      </c>
      <c r="F72" s="28" t="s">
        <v>122</v>
      </c>
      <c r="G72" s="28" t="s">
        <v>167</v>
      </c>
      <c r="H72" s="28" t="s">
        <v>706</v>
      </c>
      <c r="I72" s="28" t="s">
        <v>166</v>
      </c>
      <c r="J72" s="28" t="s">
        <v>114</v>
      </c>
      <c r="K72" s="28" t="s">
        <v>34</v>
      </c>
      <c r="L72" s="28" t="s">
        <v>523</v>
      </c>
      <c r="M72" s="28" t="s">
        <v>523</v>
      </c>
      <c r="N72" s="28" t="s">
        <v>523</v>
      </c>
      <c r="O72" s="30">
        <v>43276</v>
      </c>
      <c r="P72" s="30">
        <v>44072</v>
      </c>
      <c r="Q72" s="31">
        <f>SUM(R72:T72)</f>
        <v>444560.16000000003</v>
      </c>
      <c r="R72" s="31">
        <v>206056</v>
      </c>
      <c r="S72" s="31">
        <v>0</v>
      </c>
      <c r="T72" s="31">
        <v>238504.16</v>
      </c>
      <c r="U72" s="32" t="s">
        <v>704</v>
      </c>
      <c r="V72" s="32" t="s">
        <v>523</v>
      </c>
      <c r="W72" s="32" t="s">
        <v>523</v>
      </c>
      <c r="X72" s="32" t="s">
        <v>523</v>
      </c>
      <c r="Y72" s="32" t="s">
        <v>523</v>
      </c>
      <c r="AF72" s="32" t="s">
        <v>523</v>
      </c>
      <c r="AG72" s="32" t="s">
        <v>523</v>
      </c>
    </row>
    <row r="73" spans="2:33" s="32" customFormat="1" ht="36" x14ac:dyDescent="0.3">
      <c r="B73" s="28" t="s">
        <v>477</v>
      </c>
      <c r="C73" s="28" t="s">
        <v>777</v>
      </c>
      <c r="D73" s="29" t="s">
        <v>171</v>
      </c>
      <c r="E73" s="28" t="s">
        <v>172</v>
      </c>
      <c r="F73" s="28" t="s">
        <v>105</v>
      </c>
      <c r="G73" s="28" t="s">
        <v>167</v>
      </c>
      <c r="H73" s="28" t="s">
        <v>104</v>
      </c>
      <c r="I73" s="28" t="s">
        <v>166</v>
      </c>
      <c r="J73" s="28" t="s">
        <v>114</v>
      </c>
      <c r="K73" s="28" t="s">
        <v>523</v>
      </c>
      <c r="L73" s="28" t="s">
        <v>523</v>
      </c>
      <c r="M73" s="28" t="s">
        <v>523</v>
      </c>
      <c r="N73" s="28" t="s">
        <v>523</v>
      </c>
      <c r="O73" s="30">
        <v>43285</v>
      </c>
      <c r="P73" s="30">
        <v>43890</v>
      </c>
      <c r="Q73" s="31">
        <f t="shared" ref="Q73:Q76" si="13">SUM(R73:T73)</f>
        <v>297670.41000000003</v>
      </c>
      <c r="R73" s="31">
        <v>206056</v>
      </c>
      <c r="S73" s="31">
        <v>0</v>
      </c>
      <c r="T73" s="31">
        <v>91614.41</v>
      </c>
      <c r="U73" s="32" t="s">
        <v>704</v>
      </c>
      <c r="V73" s="32" t="s">
        <v>523</v>
      </c>
      <c r="W73" s="32" t="s">
        <v>523</v>
      </c>
      <c r="X73" s="32" t="s">
        <v>523</v>
      </c>
      <c r="Y73" s="32" t="s">
        <v>523</v>
      </c>
      <c r="AF73" s="32" t="s">
        <v>523</v>
      </c>
      <c r="AG73" s="32" t="s">
        <v>954</v>
      </c>
    </row>
    <row r="74" spans="2:33" s="32" customFormat="1" ht="36" x14ac:dyDescent="0.3">
      <c r="B74" s="28" t="s">
        <v>478</v>
      </c>
      <c r="C74" s="28" t="s">
        <v>778</v>
      </c>
      <c r="D74" s="29" t="s">
        <v>168</v>
      </c>
      <c r="E74" s="28" t="s">
        <v>169</v>
      </c>
      <c r="F74" s="28" t="s">
        <v>107</v>
      </c>
      <c r="G74" s="28" t="s">
        <v>167</v>
      </c>
      <c r="H74" s="28" t="s">
        <v>110</v>
      </c>
      <c r="I74" s="28" t="s">
        <v>166</v>
      </c>
      <c r="J74" s="28" t="s">
        <v>114</v>
      </c>
      <c r="K74" s="28" t="s">
        <v>34</v>
      </c>
      <c r="L74" s="28" t="s">
        <v>523</v>
      </c>
      <c r="M74" s="28" t="s">
        <v>523</v>
      </c>
      <c r="N74" s="28" t="s">
        <v>523</v>
      </c>
      <c r="O74" s="30">
        <v>43335</v>
      </c>
      <c r="P74" s="30">
        <v>43921</v>
      </c>
      <c r="Q74" s="31">
        <f t="shared" si="13"/>
        <v>242419</v>
      </c>
      <c r="R74" s="31">
        <v>206056</v>
      </c>
      <c r="S74" s="31">
        <v>0</v>
      </c>
      <c r="T74" s="31">
        <v>36363</v>
      </c>
      <c r="U74" s="32" t="s">
        <v>704</v>
      </c>
      <c r="V74" s="32" t="s">
        <v>523</v>
      </c>
      <c r="W74" s="32" t="s">
        <v>523</v>
      </c>
      <c r="X74" s="32" t="s">
        <v>523</v>
      </c>
      <c r="Y74" s="32" t="s">
        <v>523</v>
      </c>
      <c r="AF74" s="32" t="s">
        <v>523</v>
      </c>
      <c r="AG74" s="32" t="s">
        <v>954</v>
      </c>
    </row>
    <row r="75" spans="2:33" s="32" customFormat="1" ht="36" x14ac:dyDescent="0.3">
      <c r="B75" s="28" t="s">
        <v>479</v>
      </c>
      <c r="C75" s="28" t="s">
        <v>779</v>
      </c>
      <c r="D75" s="29" t="s">
        <v>176</v>
      </c>
      <c r="E75" s="28" t="s">
        <v>545</v>
      </c>
      <c r="F75" s="28" t="s">
        <v>106</v>
      </c>
      <c r="G75" s="28" t="s">
        <v>167</v>
      </c>
      <c r="H75" s="28" t="s">
        <v>111</v>
      </c>
      <c r="I75" s="28" t="s">
        <v>166</v>
      </c>
      <c r="J75" s="28" t="s">
        <v>114</v>
      </c>
      <c r="K75" s="28" t="s">
        <v>523</v>
      </c>
      <c r="L75" s="28" t="s">
        <v>523</v>
      </c>
      <c r="M75" s="28" t="s">
        <v>523</v>
      </c>
      <c r="N75" s="28" t="s">
        <v>523</v>
      </c>
      <c r="O75" s="30">
        <v>43427</v>
      </c>
      <c r="P75" s="30">
        <v>43921</v>
      </c>
      <c r="Q75" s="38">
        <f t="shared" si="13"/>
        <v>234872.55</v>
      </c>
      <c r="R75" s="38">
        <v>199641.66</v>
      </c>
      <c r="S75" s="38">
        <v>0</v>
      </c>
      <c r="T75" s="38">
        <v>35230.89</v>
      </c>
      <c r="U75" s="32" t="s">
        <v>704</v>
      </c>
      <c r="V75" s="32" t="s">
        <v>523</v>
      </c>
      <c r="W75" s="32" t="s">
        <v>523</v>
      </c>
      <c r="X75" s="32" t="s">
        <v>523</v>
      </c>
      <c r="Y75" s="32" t="s">
        <v>523</v>
      </c>
      <c r="AF75" s="32" t="s">
        <v>523</v>
      </c>
      <c r="AG75" s="32" t="s">
        <v>523</v>
      </c>
    </row>
    <row r="76" spans="2:33" s="32" customFormat="1" ht="36" x14ac:dyDescent="0.3">
      <c r="B76" s="28" t="s">
        <v>480</v>
      </c>
      <c r="C76" s="28" t="s">
        <v>780</v>
      </c>
      <c r="D76" s="29" t="s">
        <v>178</v>
      </c>
      <c r="E76" s="28" t="s">
        <v>179</v>
      </c>
      <c r="F76" s="28" t="s">
        <v>108</v>
      </c>
      <c r="G76" s="28" t="s">
        <v>167</v>
      </c>
      <c r="H76" s="28" t="s">
        <v>112</v>
      </c>
      <c r="I76" s="28" t="s">
        <v>166</v>
      </c>
      <c r="J76" s="28" t="s">
        <v>114</v>
      </c>
      <c r="K76" s="28" t="s">
        <v>523</v>
      </c>
      <c r="L76" s="28" t="s">
        <v>523</v>
      </c>
      <c r="M76" s="28" t="s">
        <v>523</v>
      </c>
      <c r="N76" s="28" t="s">
        <v>523</v>
      </c>
      <c r="O76" s="30">
        <v>43307</v>
      </c>
      <c r="P76" s="30">
        <v>43921</v>
      </c>
      <c r="Q76" s="38">
        <f t="shared" si="13"/>
        <v>219605.56</v>
      </c>
      <c r="R76" s="38">
        <v>186664.73</v>
      </c>
      <c r="S76" s="38">
        <v>0</v>
      </c>
      <c r="T76" s="38">
        <v>32940.83</v>
      </c>
      <c r="U76" s="32" t="s">
        <v>704</v>
      </c>
      <c r="V76" s="32" t="s">
        <v>954</v>
      </c>
      <c r="W76" s="32" t="s">
        <v>954</v>
      </c>
      <c r="X76" s="32" t="s">
        <v>523</v>
      </c>
      <c r="Y76" s="32" t="s">
        <v>954</v>
      </c>
      <c r="AF76" s="32" t="s">
        <v>523</v>
      </c>
      <c r="AG76" s="32" t="s">
        <v>523</v>
      </c>
    </row>
    <row r="77" spans="2:33" s="27" customFormat="1" ht="34.200000000000003" x14ac:dyDescent="0.3">
      <c r="B77" s="22" t="s">
        <v>481</v>
      </c>
      <c r="C77" s="22"/>
      <c r="D77" s="22"/>
      <c r="E77" s="22" t="s">
        <v>464</v>
      </c>
      <c r="F77" s="22"/>
      <c r="G77" s="22"/>
      <c r="H77" s="22"/>
      <c r="I77" s="22"/>
      <c r="J77" s="22"/>
      <c r="K77" s="22"/>
      <c r="L77" s="22"/>
      <c r="M77" s="22"/>
      <c r="N77" s="22"/>
      <c r="O77" s="23"/>
      <c r="P77" s="23"/>
      <c r="Q77" s="24">
        <f t="shared" ref="Q77:Q87" si="14">SUM(R77:T77)</f>
        <v>10963605.440000001</v>
      </c>
      <c r="R77" s="24">
        <f>R78+R81+R88+R94</f>
        <v>8215233.9900000002</v>
      </c>
      <c r="S77" s="24">
        <f>S78+S81+S88+S94</f>
        <v>0</v>
      </c>
      <c r="T77" s="24">
        <f>T78+T81+T88+T94</f>
        <v>2748371.45</v>
      </c>
      <c r="U77" s="26" t="s">
        <v>704</v>
      </c>
    </row>
    <row r="78" spans="2:33" s="27" customFormat="1" ht="43.95" customHeight="1" x14ac:dyDescent="0.3">
      <c r="B78" s="22" t="s">
        <v>482</v>
      </c>
      <c r="C78" s="22"/>
      <c r="D78" s="22"/>
      <c r="E78" s="22" t="s">
        <v>465</v>
      </c>
      <c r="F78" s="22"/>
      <c r="G78" s="22"/>
      <c r="H78" s="22"/>
      <c r="I78" s="22"/>
      <c r="J78" s="22"/>
      <c r="K78" s="22"/>
      <c r="L78" s="22"/>
      <c r="M78" s="22"/>
      <c r="N78" s="22"/>
      <c r="O78" s="23"/>
      <c r="P78" s="23"/>
      <c r="Q78" s="37">
        <f t="shared" si="14"/>
        <v>3252159</v>
      </c>
      <c r="R78" s="37">
        <f>SUM(R79:R80)</f>
        <v>2763272</v>
      </c>
      <c r="S78" s="37">
        <v>0</v>
      </c>
      <c r="T78" s="37">
        <f>SUM(T79:T80)</f>
        <v>488887</v>
      </c>
      <c r="U78" s="26" t="s">
        <v>704</v>
      </c>
    </row>
    <row r="79" spans="2:33" s="32" customFormat="1" ht="36" x14ac:dyDescent="0.3">
      <c r="B79" s="28" t="s">
        <v>485</v>
      </c>
      <c r="C79" s="28" t="s">
        <v>781</v>
      </c>
      <c r="D79" s="29" t="s">
        <v>899</v>
      </c>
      <c r="E79" s="28" t="s">
        <v>546</v>
      </c>
      <c r="F79" s="28" t="s">
        <v>122</v>
      </c>
      <c r="G79" s="28" t="s">
        <v>118</v>
      </c>
      <c r="H79" s="28" t="s">
        <v>706</v>
      </c>
      <c r="I79" s="28" t="s">
        <v>132</v>
      </c>
      <c r="J79" s="28" t="s">
        <v>114</v>
      </c>
      <c r="K79" s="28" t="s">
        <v>34</v>
      </c>
      <c r="L79" s="28" t="s">
        <v>523</v>
      </c>
      <c r="M79" s="28" t="s">
        <v>523</v>
      </c>
      <c r="N79" s="28" t="s">
        <v>523</v>
      </c>
      <c r="O79" s="30">
        <v>43725</v>
      </c>
      <c r="P79" s="30">
        <v>44499</v>
      </c>
      <c r="Q79" s="38">
        <f t="shared" si="14"/>
        <v>407300</v>
      </c>
      <c r="R79" s="38">
        <v>345177</v>
      </c>
      <c r="S79" s="38">
        <v>0</v>
      </c>
      <c r="T79" s="38">
        <v>62123</v>
      </c>
      <c r="U79" s="32" t="s">
        <v>704</v>
      </c>
      <c r="V79" s="32" t="s">
        <v>523</v>
      </c>
      <c r="W79" s="32" t="s">
        <v>523</v>
      </c>
      <c r="X79" s="32" t="s">
        <v>523</v>
      </c>
      <c r="Y79" s="32" t="s">
        <v>523</v>
      </c>
      <c r="AF79" s="32" t="s">
        <v>523</v>
      </c>
      <c r="AG79" s="32" t="s">
        <v>523</v>
      </c>
    </row>
    <row r="80" spans="2:33" s="32" customFormat="1" ht="36" x14ac:dyDescent="0.3">
      <c r="B80" s="28" t="s">
        <v>486</v>
      </c>
      <c r="C80" s="28" t="s">
        <v>782</v>
      </c>
      <c r="D80" s="29" t="s">
        <v>133</v>
      </c>
      <c r="E80" s="28" t="s">
        <v>549</v>
      </c>
      <c r="F80" s="28" t="s">
        <v>105</v>
      </c>
      <c r="G80" s="28" t="s">
        <v>118</v>
      </c>
      <c r="H80" s="28" t="s">
        <v>104</v>
      </c>
      <c r="I80" s="28" t="s">
        <v>132</v>
      </c>
      <c r="J80" s="28" t="s">
        <v>114</v>
      </c>
      <c r="K80" s="28" t="s">
        <v>523</v>
      </c>
      <c r="L80" s="28" t="s">
        <v>523</v>
      </c>
      <c r="M80" s="28" t="s">
        <v>523</v>
      </c>
      <c r="N80" s="28" t="s">
        <v>523</v>
      </c>
      <c r="O80" s="30">
        <v>43514</v>
      </c>
      <c r="P80" s="30">
        <v>44315</v>
      </c>
      <c r="Q80" s="38">
        <f t="shared" si="14"/>
        <v>2844859</v>
      </c>
      <c r="R80" s="38">
        <v>2418095</v>
      </c>
      <c r="S80" s="38">
        <v>0</v>
      </c>
      <c r="T80" s="38">
        <v>426764</v>
      </c>
      <c r="U80" s="32" t="s">
        <v>704</v>
      </c>
      <c r="V80" s="32" t="s">
        <v>954</v>
      </c>
      <c r="W80" s="32" t="s">
        <v>954</v>
      </c>
      <c r="X80" s="32" t="s">
        <v>523</v>
      </c>
      <c r="Y80" s="32" t="s">
        <v>954</v>
      </c>
      <c r="AF80" s="32" t="s">
        <v>954</v>
      </c>
      <c r="AG80" s="32" t="s">
        <v>954</v>
      </c>
    </row>
    <row r="81" spans="2:33" s="27" customFormat="1" ht="22.8" x14ac:dyDescent="0.3">
      <c r="B81" s="22" t="s">
        <v>484</v>
      </c>
      <c r="C81" s="22"/>
      <c r="D81" s="22"/>
      <c r="E81" s="22" t="s">
        <v>483</v>
      </c>
      <c r="F81" s="22"/>
      <c r="G81" s="22"/>
      <c r="H81" s="22"/>
      <c r="I81" s="22"/>
      <c r="J81" s="22"/>
      <c r="K81" s="22"/>
      <c r="L81" s="22"/>
      <c r="M81" s="22"/>
      <c r="N81" s="22"/>
      <c r="O81" s="23"/>
      <c r="P81" s="23"/>
      <c r="Q81" s="24">
        <f t="shared" si="14"/>
        <v>2034875.31</v>
      </c>
      <c r="R81" s="24">
        <f>SUM(R82:R87)</f>
        <v>1729644.06</v>
      </c>
      <c r="S81" s="24">
        <f>SUM(S82:S87)</f>
        <v>0</v>
      </c>
      <c r="T81" s="24">
        <f>SUM(T82:T87)</f>
        <v>305231.25</v>
      </c>
      <c r="U81" s="26" t="e">
        <v>#VALUE!</v>
      </c>
    </row>
    <row r="82" spans="2:33" s="32" customFormat="1" ht="36" x14ac:dyDescent="0.3">
      <c r="B82" s="28" t="s">
        <v>550</v>
      </c>
      <c r="C82" s="28" t="s">
        <v>783</v>
      </c>
      <c r="D82" s="29" t="s">
        <v>861</v>
      </c>
      <c r="E82" s="28" t="s">
        <v>551</v>
      </c>
      <c r="F82" s="28" t="s">
        <v>122</v>
      </c>
      <c r="G82" s="28" t="s">
        <v>118</v>
      </c>
      <c r="H82" s="28" t="s">
        <v>706</v>
      </c>
      <c r="I82" s="28" t="s">
        <v>714</v>
      </c>
      <c r="J82" s="28" t="s">
        <v>114</v>
      </c>
      <c r="K82" s="28" t="s">
        <v>34</v>
      </c>
      <c r="L82" s="28" t="s">
        <v>523</v>
      </c>
      <c r="M82" s="28" t="s">
        <v>523</v>
      </c>
      <c r="N82" s="28" t="s">
        <v>523</v>
      </c>
      <c r="O82" s="30">
        <v>43738</v>
      </c>
      <c r="P82" s="30">
        <v>44346</v>
      </c>
      <c r="Q82" s="31">
        <f t="shared" si="14"/>
        <v>1230227</v>
      </c>
      <c r="R82" s="31">
        <v>1045693</v>
      </c>
      <c r="S82" s="31">
        <v>0</v>
      </c>
      <c r="T82" s="31">
        <v>184534</v>
      </c>
      <c r="U82" s="32" t="s">
        <v>704</v>
      </c>
      <c r="V82" s="32" t="s">
        <v>523</v>
      </c>
      <c r="W82" s="32" t="s">
        <v>523</v>
      </c>
      <c r="X82" s="32" t="s">
        <v>523</v>
      </c>
      <c r="Y82" s="32" t="s">
        <v>523</v>
      </c>
      <c r="AF82" s="32" t="s">
        <v>523</v>
      </c>
      <c r="AG82" s="32" t="s">
        <v>523</v>
      </c>
    </row>
    <row r="83" spans="2:33" s="32" customFormat="1" ht="36" x14ac:dyDescent="0.3">
      <c r="B83" s="28" t="s">
        <v>554</v>
      </c>
      <c r="C83" s="28" t="s">
        <v>784</v>
      </c>
      <c r="D83" s="29" t="s">
        <v>399</v>
      </c>
      <c r="E83" s="28" t="s">
        <v>400</v>
      </c>
      <c r="F83" s="28" t="s">
        <v>122</v>
      </c>
      <c r="G83" s="28" t="s">
        <v>118</v>
      </c>
      <c r="H83" s="28" t="s">
        <v>706</v>
      </c>
      <c r="I83" s="28" t="s">
        <v>395</v>
      </c>
      <c r="J83" s="28" t="s">
        <v>707</v>
      </c>
      <c r="K83" s="28" t="s">
        <v>34</v>
      </c>
      <c r="L83" s="28" t="s">
        <v>523</v>
      </c>
      <c r="M83" s="28" t="s">
        <v>523</v>
      </c>
      <c r="N83" s="28" t="s">
        <v>523</v>
      </c>
      <c r="O83" s="30">
        <v>42947</v>
      </c>
      <c r="P83" s="30">
        <v>43464</v>
      </c>
      <c r="Q83" s="31">
        <f t="shared" si="14"/>
        <v>33638</v>
      </c>
      <c r="R83" s="31">
        <v>28592.3</v>
      </c>
      <c r="S83" s="31">
        <v>0</v>
      </c>
      <c r="T83" s="31">
        <v>5045.7</v>
      </c>
      <c r="U83" s="32" t="s">
        <v>704</v>
      </c>
      <c r="V83" s="32" t="s">
        <v>523</v>
      </c>
      <c r="W83" s="32" t="s">
        <v>523</v>
      </c>
      <c r="X83" s="32" t="s">
        <v>523</v>
      </c>
      <c r="Y83" s="32" t="s">
        <v>523</v>
      </c>
      <c r="AF83" s="32" t="s">
        <v>523</v>
      </c>
      <c r="AG83" s="32" t="s">
        <v>523</v>
      </c>
    </row>
    <row r="84" spans="2:33" s="32" customFormat="1" ht="36" x14ac:dyDescent="0.3">
      <c r="B84" s="28" t="s">
        <v>556</v>
      </c>
      <c r="C84" s="28" t="s">
        <v>1112</v>
      </c>
      <c r="D84" s="29" t="s">
        <v>896</v>
      </c>
      <c r="E84" s="28" t="s">
        <v>557</v>
      </c>
      <c r="F84" s="28" t="s">
        <v>105</v>
      </c>
      <c r="G84" s="28" t="s">
        <v>118</v>
      </c>
      <c r="H84" s="28" t="s">
        <v>104</v>
      </c>
      <c r="I84" s="28" t="s">
        <v>714</v>
      </c>
      <c r="J84" s="28" t="s">
        <v>114</v>
      </c>
      <c r="K84" s="28" t="s">
        <v>523</v>
      </c>
      <c r="L84" s="28" t="s">
        <v>523</v>
      </c>
      <c r="M84" s="28" t="s">
        <v>523</v>
      </c>
      <c r="N84" s="28" t="s">
        <v>523</v>
      </c>
      <c r="O84" s="30">
        <v>44013</v>
      </c>
      <c r="P84" s="30">
        <v>44733</v>
      </c>
      <c r="Q84" s="31">
        <f t="shared" si="14"/>
        <v>178716.19</v>
      </c>
      <c r="R84" s="31">
        <v>151908.76</v>
      </c>
      <c r="S84" s="31">
        <v>0</v>
      </c>
      <c r="T84" s="31">
        <v>26807.43</v>
      </c>
      <c r="U84" s="32" t="s">
        <v>704</v>
      </c>
      <c r="V84" s="32" t="s">
        <v>523</v>
      </c>
      <c r="W84" s="32" t="s">
        <v>523</v>
      </c>
      <c r="X84" s="32" t="s">
        <v>523</v>
      </c>
      <c r="Y84" s="32" t="s">
        <v>523</v>
      </c>
      <c r="AF84" s="32" t="s">
        <v>523</v>
      </c>
      <c r="AG84" s="32" t="s">
        <v>523</v>
      </c>
    </row>
    <row r="85" spans="2:33" s="32" customFormat="1" ht="36" x14ac:dyDescent="0.3">
      <c r="B85" s="28" t="s">
        <v>560</v>
      </c>
      <c r="C85" s="28" t="s">
        <v>785</v>
      </c>
      <c r="D85" s="29" t="s">
        <v>396</v>
      </c>
      <c r="E85" s="28" t="s">
        <v>397</v>
      </c>
      <c r="F85" s="28" t="s">
        <v>105</v>
      </c>
      <c r="G85" s="28" t="s">
        <v>118</v>
      </c>
      <c r="H85" s="28" t="s">
        <v>104</v>
      </c>
      <c r="I85" s="28" t="s">
        <v>395</v>
      </c>
      <c r="J85" s="28" t="s">
        <v>707</v>
      </c>
      <c r="K85" s="28" t="s">
        <v>34</v>
      </c>
      <c r="L85" s="28" t="s">
        <v>523</v>
      </c>
      <c r="M85" s="28" t="s">
        <v>523</v>
      </c>
      <c r="N85" s="28" t="s">
        <v>523</v>
      </c>
      <c r="O85" s="30">
        <v>42825</v>
      </c>
      <c r="P85" s="30">
        <v>43100</v>
      </c>
      <c r="Q85" s="31">
        <f t="shared" si="14"/>
        <v>17000</v>
      </c>
      <c r="R85" s="31">
        <v>14450</v>
      </c>
      <c r="S85" s="31">
        <v>0</v>
      </c>
      <c r="T85" s="31">
        <v>2550</v>
      </c>
      <c r="U85" s="32" t="s">
        <v>704</v>
      </c>
      <c r="V85" s="32" t="s">
        <v>523</v>
      </c>
      <c r="W85" s="32" t="s">
        <v>523</v>
      </c>
      <c r="X85" s="32" t="s">
        <v>523</v>
      </c>
      <c r="Y85" s="32" t="s">
        <v>523</v>
      </c>
      <c r="AF85" s="32" t="s">
        <v>523</v>
      </c>
      <c r="AG85" s="32" t="s">
        <v>523</v>
      </c>
    </row>
    <row r="86" spans="2:33" s="32" customFormat="1" ht="36" x14ac:dyDescent="0.3">
      <c r="B86" s="28" t="s">
        <v>561</v>
      </c>
      <c r="C86" s="28" t="s">
        <v>786</v>
      </c>
      <c r="D86" s="29">
        <v>1225</v>
      </c>
      <c r="E86" s="28" t="s">
        <v>562</v>
      </c>
      <c r="F86" s="28" t="s">
        <v>105</v>
      </c>
      <c r="G86" s="28" t="s">
        <v>118</v>
      </c>
      <c r="H86" s="28" t="s">
        <v>104</v>
      </c>
      <c r="I86" s="28" t="s">
        <v>714</v>
      </c>
      <c r="J86" s="28" t="s">
        <v>114</v>
      </c>
      <c r="K86" s="28" t="s">
        <v>523</v>
      </c>
      <c r="L86" s="28" t="s">
        <v>523</v>
      </c>
      <c r="M86" s="28" t="s">
        <v>523</v>
      </c>
      <c r="N86" s="28" t="s">
        <v>523</v>
      </c>
      <c r="O86" s="30">
        <v>44072</v>
      </c>
      <c r="P86" s="30">
        <v>44368</v>
      </c>
      <c r="Q86" s="31">
        <f t="shared" si="14"/>
        <v>290000</v>
      </c>
      <c r="R86" s="31">
        <v>246500</v>
      </c>
      <c r="S86" s="31">
        <v>0</v>
      </c>
      <c r="T86" s="31">
        <v>43500</v>
      </c>
      <c r="U86" s="32" t="s">
        <v>704</v>
      </c>
      <c r="V86" s="32" t="s">
        <v>523</v>
      </c>
      <c r="W86" s="32" t="s">
        <v>523</v>
      </c>
      <c r="X86" s="32" t="s">
        <v>523</v>
      </c>
      <c r="Y86" s="32" t="s">
        <v>523</v>
      </c>
      <c r="AF86" s="32" t="s">
        <v>523</v>
      </c>
      <c r="AG86" s="32" t="s">
        <v>523</v>
      </c>
    </row>
    <row r="87" spans="2:33" s="32" customFormat="1" ht="36" x14ac:dyDescent="0.3">
      <c r="B87" s="28" t="s">
        <v>563</v>
      </c>
      <c r="C87" s="39" t="s">
        <v>1117</v>
      </c>
      <c r="D87" s="29">
        <v>1226</v>
      </c>
      <c r="E87" s="28" t="s">
        <v>1122</v>
      </c>
      <c r="F87" s="28" t="s">
        <v>105</v>
      </c>
      <c r="G87" s="28" t="s">
        <v>118</v>
      </c>
      <c r="H87" s="28" t="s">
        <v>104</v>
      </c>
      <c r="I87" s="28" t="s">
        <v>714</v>
      </c>
      <c r="J87" s="28" t="s">
        <v>114</v>
      </c>
      <c r="K87" s="28" t="s">
        <v>523</v>
      </c>
      <c r="L87" s="28" t="s">
        <v>523</v>
      </c>
      <c r="M87" s="28" t="s">
        <v>523</v>
      </c>
      <c r="N87" s="28" t="s">
        <v>523</v>
      </c>
      <c r="O87" s="30">
        <v>44163</v>
      </c>
      <c r="P87" s="30">
        <v>44501</v>
      </c>
      <c r="Q87" s="31">
        <f t="shared" si="14"/>
        <v>285294.12</v>
      </c>
      <c r="R87" s="31">
        <v>242500</v>
      </c>
      <c r="S87" s="31">
        <v>0</v>
      </c>
      <c r="T87" s="31">
        <v>42794.12</v>
      </c>
      <c r="U87" s="32" t="s">
        <v>704</v>
      </c>
      <c r="V87" s="32" t="s">
        <v>523</v>
      </c>
      <c r="W87" s="32" t="s">
        <v>523</v>
      </c>
      <c r="X87" s="32" t="s">
        <v>523</v>
      </c>
      <c r="Y87" s="32" t="s">
        <v>523</v>
      </c>
      <c r="AF87" s="32" t="s">
        <v>523</v>
      </c>
      <c r="AG87" s="32" t="s">
        <v>523</v>
      </c>
    </row>
    <row r="88" spans="2:33" s="27" customFormat="1" ht="22.8" x14ac:dyDescent="0.3">
      <c r="B88" s="22" t="s">
        <v>564</v>
      </c>
      <c r="C88" s="22"/>
      <c r="D88" s="22">
        <v>0</v>
      </c>
      <c r="E88" s="22" t="s">
        <v>487</v>
      </c>
      <c r="F88" s="22"/>
      <c r="G88" s="22"/>
      <c r="H88" s="22"/>
      <c r="I88" s="22"/>
      <c r="J88" s="22"/>
      <c r="K88" s="22"/>
      <c r="L88" s="22"/>
      <c r="M88" s="22"/>
      <c r="N88" s="22"/>
      <c r="O88" s="23"/>
      <c r="P88" s="23"/>
      <c r="Q88" s="37">
        <f t="shared" ref="Q88:Q94" si="15">SUM(R88:T88)</f>
        <v>713063.39</v>
      </c>
      <c r="R88" s="37">
        <f>SUM(R89:R93)</f>
        <v>517738.36</v>
      </c>
      <c r="S88" s="37">
        <v>0</v>
      </c>
      <c r="T88" s="37">
        <f>SUM(T89:T93)</f>
        <v>195325.03000000003</v>
      </c>
      <c r="U88" s="26" t="s">
        <v>704</v>
      </c>
    </row>
    <row r="89" spans="2:33" s="32" customFormat="1" ht="36" x14ac:dyDescent="0.3">
      <c r="B89" s="28" t="s">
        <v>565</v>
      </c>
      <c r="C89" s="28" t="s">
        <v>787</v>
      </c>
      <c r="D89" s="29" t="s">
        <v>126</v>
      </c>
      <c r="E89" s="28" t="s">
        <v>127</v>
      </c>
      <c r="F89" s="28" t="s">
        <v>108</v>
      </c>
      <c r="G89" s="28" t="s">
        <v>118</v>
      </c>
      <c r="H89" s="28" t="s">
        <v>112</v>
      </c>
      <c r="I89" s="28" t="s">
        <v>117</v>
      </c>
      <c r="J89" s="28" t="s">
        <v>114</v>
      </c>
      <c r="K89" s="28" t="s">
        <v>34</v>
      </c>
      <c r="L89" s="28" t="s">
        <v>523</v>
      </c>
      <c r="M89" s="28" t="s">
        <v>523</v>
      </c>
      <c r="N89" s="28" t="s">
        <v>523</v>
      </c>
      <c r="O89" s="30">
        <v>43193</v>
      </c>
      <c r="P89" s="30">
        <v>44164</v>
      </c>
      <c r="Q89" s="38">
        <f t="shared" si="15"/>
        <v>196422.49</v>
      </c>
      <c r="R89" s="38">
        <v>166959.10999999999</v>
      </c>
      <c r="S89" s="38">
        <v>0</v>
      </c>
      <c r="T89" s="38">
        <v>29463.38</v>
      </c>
      <c r="U89" s="32" t="s">
        <v>704</v>
      </c>
      <c r="V89" s="32" t="s">
        <v>954</v>
      </c>
      <c r="W89" s="32" t="s">
        <v>954</v>
      </c>
      <c r="X89" s="32" t="s">
        <v>523</v>
      </c>
      <c r="Y89" s="32" t="s">
        <v>954</v>
      </c>
      <c r="AF89" s="32" t="s">
        <v>523</v>
      </c>
      <c r="AG89" s="32" t="s">
        <v>523</v>
      </c>
    </row>
    <row r="90" spans="2:33" s="32" customFormat="1" ht="36" x14ac:dyDescent="0.3">
      <c r="B90" s="28" t="s">
        <v>567</v>
      </c>
      <c r="C90" s="28" t="s">
        <v>788</v>
      </c>
      <c r="D90" s="29" t="s">
        <v>119</v>
      </c>
      <c r="E90" s="28" t="s">
        <v>120</v>
      </c>
      <c r="F90" s="28" t="s">
        <v>122</v>
      </c>
      <c r="G90" s="28" t="s">
        <v>118</v>
      </c>
      <c r="H90" s="28" t="s">
        <v>706</v>
      </c>
      <c r="I90" s="28" t="s">
        <v>117</v>
      </c>
      <c r="J90" s="28" t="s">
        <v>114</v>
      </c>
      <c r="K90" s="28" t="s">
        <v>34</v>
      </c>
      <c r="L90" s="28" t="s">
        <v>523</v>
      </c>
      <c r="M90" s="28" t="s">
        <v>523</v>
      </c>
      <c r="N90" s="28" t="s">
        <v>523</v>
      </c>
      <c r="O90" s="30">
        <v>42991</v>
      </c>
      <c r="P90" s="30">
        <v>43410</v>
      </c>
      <c r="Q90" s="38">
        <f t="shared" si="15"/>
        <v>133670.07</v>
      </c>
      <c r="R90" s="38">
        <v>113619.56</v>
      </c>
      <c r="S90" s="38">
        <v>0</v>
      </c>
      <c r="T90" s="38">
        <v>20050.509999999998</v>
      </c>
      <c r="U90" s="32" t="s">
        <v>704</v>
      </c>
      <c r="V90" s="32" t="s">
        <v>523</v>
      </c>
      <c r="W90" s="32" t="s">
        <v>523</v>
      </c>
      <c r="X90" s="32" t="s">
        <v>523</v>
      </c>
      <c r="Y90" s="32" t="s">
        <v>523</v>
      </c>
      <c r="AF90" s="32" t="s">
        <v>523</v>
      </c>
      <c r="AG90" s="32" t="s">
        <v>523</v>
      </c>
    </row>
    <row r="91" spans="2:33" s="32" customFormat="1" ht="36" x14ac:dyDescent="0.3">
      <c r="B91" s="28" t="s">
        <v>568</v>
      </c>
      <c r="C91" s="28" t="s">
        <v>789</v>
      </c>
      <c r="D91" s="29" t="s">
        <v>124</v>
      </c>
      <c r="E91" s="28" t="s">
        <v>569</v>
      </c>
      <c r="F91" s="28" t="s">
        <v>107</v>
      </c>
      <c r="G91" s="28" t="s">
        <v>118</v>
      </c>
      <c r="H91" s="28" t="s">
        <v>110</v>
      </c>
      <c r="I91" s="28" t="s">
        <v>117</v>
      </c>
      <c r="J91" s="28" t="s">
        <v>114</v>
      </c>
      <c r="K91" s="28" t="s">
        <v>34</v>
      </c>
      <c r="L91" s="28" t="s">
        <v>523</v>
      </c>
      <c r="M91" s="28" t="s">
        <v>523</v>
      </c>
      <c r="N91" s="28" t="s">
        <v>523</v>
      </c>
      <c r="O91" s="30">
        <v>43119</v>
      </c>
      <c r="P91" s="30">
        <v>43553</v>
      </c>
      <c r="Q91" s="38">
        <f t="shared" si="15"/>
        <v>84948.28</v>
      </c>
      <c r="R91" s="38">
        <v>66466.77</v>
      </c>
      <c r="S91" s="38">
        <v>0</v>
      </c>
      <c r="T91" s="38">
        <v>18481.510000000002</v>
      </c>
      <c r="U91" s="32" t="s">
        <v>704</v>
      </c>
      <c r="V91" s="32" t="s">
        <v>954</v>
      </c>
      <c r="W91" s="32" t="s">
        <v>954</v>
      </c>
      <c r="X91" s="32" t="s">
        <v>523</v>
      </c>
      <c r="Y91" s="32" t="s">
        <v>954</v>
      </c>
      <c r="AF91" s="32" t="s">
        <v>954</v>
      </c>
      <c r="AG91" s="32" t="s">
        <v>523</v>
      </c>
    </row>
    <row r="92" spans="2:33" s="32" customFormat="1" ht="36" x14ac:dyDescent="0.3">
      <c r="B92" s="28" t="s">
        <v>570</v>
      </c>
      <c r="C92" s="28" t="s">
        <v>790</v>
      </c>
      <c r="D92" s="29" t="s">
        <v>129</v>
      </c>
      <c r="E92" s="28" t="s">
        <v>130</v>
      </c>
      <c r="F92" s="28" t="s">
        <v>106</v>
      </c>
      <c r="G92" s="28" t="s">
        <v>118</v>
      </c>
      <c r="H92" s="28" t="s">
        <v>111</v>
      </c>
      <c r="I92" s="28" t="s">
        <v>117</v>
      </c>
      <c r="J92" s="28" t="s">
        <v>114</v>
      </c>
      <c r="K92" s="28" t="s">
        <v>523</v>
      </c>
      <c r="L92" s="28" t="s">
        <v>523</v>
      </c>
      <c r="M92" s="28" t="s">
        <v>523</v>
      </c>
      <c r="N92" s="28" t="s">
        <v>523</v>
      </c>
      <c r="O92" s="30">
        <v>43243</v>
      </c>
      <c r="P92" s="30">
        <v>44134</v>
      </c>
      <c r="Q92" s="38">
        <f t="shared" si="15"/>
        <v>98860.06</v>
      </c>
      <c r="R92" s="38">
        <v>84031.05</v>
      </c>
      <c r="S92" s="38">
        <v>0</v>
      </c>
      <c r="T92" s="38">
        <v>14829.01</v>
      </c>
      <c r="U92" s="32" t="s">
        <v>704</v>
      </c>
      <c r="V92" s="32" t="s">
        <v>523</v>
      </c>
      <c r="W92" s="32" t="s">
        <v>523</v>
      </c>
      <c r="X92" s="32" t="s">
        <v>523</v>
      </c>
      <c r="Y92" s="32" t="s">
        <v>523</v>
      </c>
      <c r="AF92" s="32" t="s">
        <v>523</v>
      </c>
      <c r="AG92" s="32" t="s">
        <v>523</v>
      </c>
    </row>
    <row r="93" spans="2:33" s="32" customFormat="1" ht="36" x14ac:dyDescent="0.3">
      <c r="B93" s="28" t="s">
        <v>571</v>
      </c>
      <c r="C93" s="28" t="s">
        <v>791</v>
      </c>
      <c r="D93" s="29" t="s">
        <v>516</v>
      </c>
      <c r="E93" s="28" t="s">
        <v>517</v>
      </c>
      <c r="F93" s="28" t="s">
        <v>105</v>
      </c>
      <c r="G93" s="28" t="s">
        <v>118</v>
      </c>
      <c r="H93" s="28" t="s">
        <v>104</v>
      </c>
      <c r="I93" s="28" t="s">
        <v>117</v>
      </c>
      <c r="J93" s="28" t="s">
        <v>114</v>
      </c>
      <c r="K93" s="28" t="s">
        <v>523</v>
      </c>
      <c r="L93" s="28" t="s">
        <v>523</v>
      </c>
      <c r="M93" s="28" t="s">
        <v>523</v>
      </c>
      <c r="N93" s="28" t="s">
        <v>523</v>
      </c>
      <c r="O93" s="30">
        <v>43615</v>
      </c>
      <c r="P93" s="30">
        <v>44134</v>
      </c>
      <c r="Q93" s="38">
        <f t="shared" si="15"/>
        <v>199162.49000000002</v>
      </c>
      <c r="R93" s="38">
        <v>86661.87</v>
      </c>
      <c r="S93" s="38">
        <v>0</v>
      </c>
      <c r="T93" s="38">
        <v>112500.62000000002</v>
      </c>
      <c r="U93" s="32" t="s">
        <v>704</v>
      </c>
      <c r="V93" s="32" t="s">
        <v>954</v>
      </c>
      <c r="W93" s="32" t="s">
        <v>954</v>
      </c>
      <c r="X93" s="32" t="s">
        <v>523</v>
      </c>
      <c r="Y93" s="32" t="s">
        <v>954</v>
      </c>
      <c r="AF93" s="32" t="s">
        <v>523</v>
      </c>
      <c r="AG93" s="32" t="s">
        <v>523</v>
      </c>
    </row>
    <row r="94" spans="2:33" s="27" customFormat="1" ht="22.8" x14ac:dyDescent="0.3">
      <c r="B94" s="22" t="s">
        <v>573</v>
      </c>
      <c r="C94" s="22"/>
      <c r="D94" s="22">
        <v>0</v>
      </c>
      <c r="E94" s="22" t="s">
        <v>488</v>
      </c>
      <c r="F94" s="22"/>
      <c r="G94" s="22"/>
      <c r="H94" s="22"/>
      <c r="I94" s="22"/>
      <c r="J94" s="22"/>
      <c r="K94" s="22"/>
      <c r="L94" s="22"/>
      <c r="M94" s="22"/>
      <c r="N94" s="22"/>
      <c r="O94" s="23"/>
      <c r="P94" s="23"/>
      <c r="Q94" s="37">
        <f t="shared" si="15"/>
        <v>4963507.74</v>
      </c>
      <c r="R94" s="37">
        <f t="shared" ref="R94:S94" si="16">SUM(R95:R101)</f>
        <v>3204579.57</v>
      </c>
      <c r="S94" s="37">
        <f t="shared" si="16"/>
        <v>0</v>
      </c>
      <c r="T94" s="37">
        <f>SUM(T95:T101)</f>
        <v>1758928.1700000002</v>
      </c>
      <c r="U94" s="26" t="s">
        <v>704</v>
      </c>
    </row>
    <row r="95" spans="2:33" s="32" customFormat="1" ht="36" x14ac:dyDescent="0.3">
      <c r="B95" s="28" t="s">
        <v>574</v>
      </c>
      <c r="C95" s="28" t="s">
        <v>943</v>
      </c>
      <c r="D95" s="29" t="s">
        <v>197</v>
      </c>
      <c r="E95" s="28" t="s">
        <v>198</v>
      </c>
      <c r="F95" s="28" t="s">
        <v>108</v>
      </c>
      <c r="G95" s="28" t="s">
        <v>118</v>
      </c>
      <c r="H95" s="28" t="s">
        <v>112</v>
      </c>
      <c r="I95" s="28" t="s">
        <v>194</v>
      </c>
      <c r="J95" s="28" t="s">
        <v>114</v>
      </c>
      <c r="K95" s="28" t="s">
        <v>34</v>
      </c>
      <c r="L95" s="28" t="s">
        <v>523</v>
      </c>
      <c r="M95" s="28" t="s">
        <v>523</v>
      </c>
      <c r="N95" s="28" t="s">
        <v>523</v>
      </c>
      <c r="O95" s="30">
        <v>42992</v>
      </c>
      <c r="P95" s="30">
        <v>44134</v>
      </c>
      <c r="Q95" s="38">
        <f t="shared" ref="Q95:Q101" si="17">SUM(R95:T95)</f>
        <v>835464</v>
      </c>
      <c r="R95" s="38">
        <v>710144</v>
      </c>
      <c r="S95" s="38">
        <v>0</v>
      </c>
      <c r="T95" s="38">
        <v>125320</v>
      </c>
      <c r="U95" s="32" t="s">
        <v>704</v>
      </c>
      <c r="V95" s="32" t="s">
        <v>523</v>
      </c>
      <c r="W95" s="32" t="s">
        <v>523</v>
      </c>
      <c r="X95" s="32" t="s">
        <v>523</v>
      </c>
      <c r="Y95" s="32" t="s">
        <v>523</v>
      </c>
      <c r="Z95" s="32">
        <v>38.06666666666667</v>
      </c>
      <c r="AF95" s="32" t="s">
        <v>523</v>
      </c>
      <c r="AG95" s="32" t="s">
        <v>523</v>
      </c>
    </row>
    <row r="96" spans="2:33" s="32" customFormat="1" ht="36" x14ac:dyDescent="0.3">
      <c r="B96" s="28" t="s">
        <v>578</v>
      </c>
      <c r="C96" s="28" t="s">
        <v>792</v>
      </c>
      <c r="D96" s="29" t="s">
        <v>195</v>
      </c>
      <c r="E96" s="28" t="s">
        <v>196</v>
      </c>
      <c r="F96" s="28" t="s">
        <v>122</v>
      </c>
      <c r="G96" s="28" t="s">
        <v>118</v>
      </c>
      <c r="H96" s="28" t="s">
        <v>706</v>
      </c>
      <c r="I96" s="28" t="s">
        <v>194</v>
      </c>
      <c r="J96" s="28" t="s">
        <v>114</v>
      </c>
      <c r="K96" s="28" t="s">
        <v>34</v>
      </c>
      <c r="L96" s="28" t="s">
        <v>523</v>
      </c>
      <c r="M96" s="28" t="s">
        <v>523</v>
      </c>
      <c r="N96" s="28" t="s">
        <v>523</v>
      </c>
      <c r="O96" s="30">
        <v>42920</v>
      </c>
      <c r="P96" s="30">
        <v>43447</v>
      </c>
      <c r="Q96" s="38">
        <f t="shared" si="17"/>
        <v>879927.06</v>
      </c>
      <c r="R96" s="38">
        <v>747938</v>
      </c>
      <c r="S96" s="38">
        <v>0</v>
      </c>
      <c r="T96" s="38">
        <v>131989.06</v>
      </c>
      <c r="U96" s="32" t="s">
        <v>704</v>
      </c>
      <c r="V96" s="32" t="s">
        <v>523</v>
      </c>
      <c r="W96" s="32" t="s">
        <v>523</v>
      </c>
      <c r="X96" s="32" t="s">
        <v>523</v>
      </c>
      <c r="Y96" s="32" t="s">
        <v>523</v>
      </c>
      <c r="Z96" s="32">
        <v>17.566666666666666</v>
      </c>
      <c r="AF96" s="32" t="s">
        <v>523</v>
      </c>
      <c r="AG96" s="32" t="s">
        <v>523</v>
      </c>
    </row>
    <row r="97" spans="2:33" s="32" customFormat="1" ht="36" x14ac:dyDescent="0.3">
      <c r="B97" s="28" t="s">
        <v>580</v>
      </c>
      <c r="C97" s="28" t="s">
        <v>793</v>
      </c>
      <c r="D97" s="29" t="s">
        <v>203</v>
      </c>
      <c r="E97" s="28" t="s">
        <v>204</v>
      </c>
      <c r="F97" s="28" t="s">
        <v>122</v>
      </c>
      <c r="G97" s="28" t="s">
        <v>118</v>
      </c>
      <c r="H97" s="28" t="s">
        <v>706</v>
      </c>
      <c r="I97" s="28" t="s">
        <v>194</v>
      </c>
      <c r="J97" s="28" t="s">
        <v>114</v>
      </c>
      <c r="K97" s="28" t="s">
        <v>523</v>
      </c>
      <c r="L97" s="28" t="s">
        <v>523</v>
      </c>
      <c r="M97" s="28" t="s">
        <v>523</v>
      </c>
      <c r="N97" s="28" t="s">
        <v>523</v>
      </c>
      <c r="O97" s="30">
        <v>43411</v>
      </c>
      <c r="P97" s="30">
        <v>43890</v>
      </c>
      <c r="Q97" s="38">
        <f t="shared" si="17"/>
        <v>863029.29</v>
      </c>
      <c r="R97" s="38">
        <v>250299</v>
      </c>
      <c r="S97" s="38">
        <v>0</v>
      </c>
      <c r="T97" s="38">
        <v>612730.29</v>
      </c>
      <c r="U97" s="32" t="s">
        <v>704</v>
      </c>
      <c r="V97" s="32" t="s">
        <v>954</v>
      </c>
      <c r="W97" s="32" t="s">
        <v>954</v>
      </c>
      <c r="X97" s="32" t="s">
        <v>523</v>
      </c>
      <c r="Y97" s="32" t="s">
        <v>954</v>
      </c>
      <c r="Z97" s="32">
        <v>15.966666666666667</v>
      </c>
      <c r="AF97" s="32" t="s">
        <v>523</v>
      </c>
      <c r="AG97" s="32" t="s">
        <v>954</v>
      </c>
    </row>
    <row r="98" spans="2:33" s="32" customFormat="1" ht="36" x14ac:dyDescent="0.3">
      <c r="B98" s="28" t="s">
        <v>581</v>
      </c>
      <c r="C98" s="28" t="s">
        <v>794</v>
      </c>
      <c r="D98" s="29" t="s">
        <v>200</v>
      </c>
      <c r="E98" s="28" t="s">
        <v>201</v>
      </c>
      <c r="F98" s="28" t="s">
        <v>106</v>
      </c>
      <c r="G98" s="28" t="s">
        <v>118</v>
      </c>
      <c r="H98" s="28" t="s">
        <v>111</v>
      </c>
      <c r="I98" s="28" t="s">
        <v>194</v>
      </c>
      <c r="J98" s="28" t="s">
        <v>114</v>
      </c>
      <c r="K98" s="28" t="s">
        <v>523</v>
      </c>
      <c r="L98" s="28" t="s">
        <v>523</v>
      </c>
      <c r="M98" s="28" t="s">
        <v>523</v>
      </c>
      <c r="N98" s="28" t="s">
        <v>523</v>
      </c>
      <c r="O98" s="30">
        <v>43367</v>
      </c>
      <c r="P98" s="30">
        <v>43890</v>
      </c>
      <c r="Q98" s="38">
        <f t="shared" si="17"/>
        <v>217550.19999999998</v>
      </c>
      <c r="R98" s="38">
        <v>158991.24</v>
      </c>
      <c r="S98" s="38">
        <v>0</v>
      </c>
      <c r="T98" s="38">
        <v>58558.96</v>
      </c>
      <c r="U98" s="32" t="s">
        <v>704</v>
      </c>
      <c r="V98" s="32" t="s">
        <v>523</v>
      </c>
      <c r="W98" s="32" t="s">
        <v>523</v>
      </c>
      <c r="X98" s="32" t="s">
        <v>523</v>
      </c>
      <c r="Y98" s="32" t="s">
        <v>523</v>
      </c>
      <c r="Z98" s="32">
        <v>14.366666666666667</v>
      </c>
      <c r="AF98" s="32" t="s">
        <v>523</v>
      </c>
      <c r="AG98" s="32" t="s">
        <v>523</v>
      </c>
    </row>
    <row r="99" spans="2:33" s="32" customFormat="1" ht="36" x14ac:dyDescent="0.3">
      <c r="B99" s="28" t="s">
        <v>582</v>
      </c>
      <c r="C99" s="28" t="s">
        <v>944</v>
      </c>
      <c r="D99" s="29" t="s">
        <v>202</v>
      </c>
      <c r="E99" s="28" t="s">
        <v>583</v>
      </c>
      <c r="F99" s="28" t="s">
        <v>105</v>
      </c>
      <c r="G99" s="28" t="s">
        <v>118</v>
      </c>
      <c r="H99" s="28" t="s">
        <v>104</v>
      </c>
      <c r="I99" s="28" t="s">
        <v>194</v>
      </c>
      <c r="J99" s="28" t="s">
        <v>114</v>
      </c>
      <c r="K99" s="28" t="s">
        <v>34</v>
      </c>
      <c r="L99" s="28" t="s">
        <v>523</v>
      </c>
      <c r="M99" s="28" t="s">
        <v>523</v>
      </c>
      <c r="N99" s="28" t="s">
        <v>523</v>
      </c>
      <c r="O99" s="30">
        <v>43438</v>
      </c>
      <c r="P99" s="30">
        <v>44225</v>
      </c>
      <c r="Q99" s="38">
        <f t="shared" si="17"/>
        <v>916566.48</v>
      </c>
      <c r="R99" s="38">
        <v>346184.1</v>
      </c>
      <c r="S99" s="38">
        <v>0</v>
      </c>
      <c r="T99" s="38">
        <v>570382.38</v>
      </c>
      <c r="U99" s="32" t="s">
        <v>704</v>
      </c>
      <c r="V99" s="32" t="s">
        <v>954</v>
      </c>
      <c r="W99" s="32" t="s">
        <v>954</v>
      </c>
      <c r="X99" s="32" t="s">
        <v>523</v>
      </c>
      <c r="Y99" s="32" t="s">
        <v>954</v>
      </c>
      <c r="Z99" s="32">
        <v>26.233333333333334</v>
      </c>
      <c r="AF99" s="32" t="s">
        <v>523</v>
      </c>
      <c r="AG99" s="32" t="s">
        <v>954</v>
      </c>
    </row>
    <row r="100" spans="2:33" s="32" customFormat="1" ht="36" x14ac:dyDescent="0.3">
      <c r="B100" s="28" t="s">
        <v>584</v>
      </c>
      <c r="C100" s="28" t="s">
        <v>945</v>
      </c>
      <c r="D100" s="29" t="s">
        <v>199</v>
      </c>
      <c r="E100" s="28" t="s">
        <v>585</v>
      </c>
      <c r="F100" s="28" t="s">
        <v>107</v>
      </c>
      <c r="G100" s="28" t="s">
        <v>118</v>
      </c>
      <c r="H100" s="28" t="s">
        <v>110</v>
      </c>
      <c r="I100" s="28" t="s">
        <v>194</v>
      </c>
      <c r="J100" s="28" t="s">
        <v>114</v>
      </c>
      <c r="K100" s="28" t="s">
        <v>34</v>
      </c>
      <c r="L100" s="28" t="s">
        <v>523</v>
      </c>
      <c r="M100" s="28" t="s">
        <v>523</v>
      </c>
      <c r="N100" s="28" t="s">
        <v>523</v>
      </c>
      <c r="O100" s="30">
        <v>43217</v>
      </c>
      <c r="P100" s="30">
        <v>43829</v>
      </c>
      <c r="Q100" s="38">
        <f t="shared" si="17"/>
        <v>930299.22</v>
      </c>
      <c r="R100" s="38">
        <v>790754.33</v>
      </c>
      <c r="S100" s="38">
        <v>0</v>
      </c>
      <c r="T100" s="38">
        <v>139544.89000000001</v>
      </c>
      <c r="U100" s="32" t="s">
        <v>704</v>
      </c>
      <c r="V100" s="32" t="s">
        <v>954</v>
      </c>
      <c r="W100" s="32" t="s">
        <v>954</v>
      </c>
      <c r="X100" s="32" t="s">
        <v>523</v>
      </c>
      <c r="Y100" s="32" t="s">
        <v>954</v>
      </c>
      <c r="Z100" s="32">
        <v>20.399999999999999</v>
      </c>
      <c r="AF100" s="32" t="s">
        <v>523</v>
      </c>
      <c r="AG100" s="32" t="s">
        <v>523</v>
      </c>
    </row>
    <row r="101" spans="2:33" s="32" customFormat="1" ht="36" x14ac:dyDescent="0.3">
      <c r="B101" s="28" t="s">
        <v>586</v>
      </c>
      <c r="C101" s="28" t="s">
        <v>946</v>
      </c>
      <c r="D101" s="29" t="s">
        <v>205</v>
      </c>
      <c r="E101" s="28" t="s">
        <v>587</v>
      </c>
      <c r="F101" s="28" t="s">
        <v>105</v>
      </c>
      <c r="G101" s="28" t="s">
        <v>118</v>
      </c>
      <c r="H101" s="28" t="s">
        <v>104</v>
      </c>
      <c r="I101" s="28" t="s">
        <v>194</v>
      </c>
      <c r="J101" s="28" t="s">
        <v>114</v>
      </c>
      <c r="K101" s="28" t="s">
        <v>523</v>
      </c>
      <c r="L101" s="28" t="s">
        <v>523</v>
      </c>
      <c r="M101" s="28" t="s">
        <v>523</v>
      </c>
      <c r="N101" s="28" t="s">
        <v>523</v>
      </c>
      <c r="O101" s="30">
        <v>43544</v>
      </c>
      <c r="P101" s="30">
        <v>44164</v>
      </c>
      <c r="Q101" s="38">
        <f t="shared" si="17"/>
        <v>320671.49</v>
      </c>
      <c r="R101" s="38">
        <v>200268.9</v>
      </c>
      <c r="S101" s="38">
        <v>0</v>
      </c>
      <c r="T101" s="38">
        <v>120402.59</v>
      </c>
      <c r="U101" s="32" t="s">
        <v>704</v>
      </c>
      <c r="V101" s="32" t="s">
        <v>954</v>
      </c>
      <c r="W101" s="32" t="s">
        <v>954</v>
      </c>
      <c r="X101" s="32" t="s">
        <v>523</v>
      </c>
      <c r="Y101" s="32" t="s">
        <v>954</v>
      </c>
      <c r="Z101" s="32">
        <v>20.666666666666668</v>
      </c>
      <c r="AF101" s="32" t="s">
        <v>523</v>
      </c>
      <c r="AG101" s="32" t="s">
        <v>954</v>
      </c>
    </row>
    <row r="102" spans="2:33" s="27" customFormat="1" ht="22.8" x14ac:dyDescent="0.3">
      <c r="B102" s="22" t="s">
        <v>509</v>
      </c>
      <c r="C102" s="22"/>
      <c r="D102" s="22"/>
      <c r="E102" s="22" t="s">
        <v>510</v>
      </c>
      <c r="F102" s="22"/>
      <c r="G102" s="22"/>
      <c r="H102" s="22"/>
      <c r="I102" s="22"/>
      <c r="J102" s="22"/>
      <c r="K102" s="22"/>
      <c r="L102" s="22"/>
      <c r="M102" s="22"/>
      <c r="N102" s="22"/>
      <c r="O102" s="23"/>
      <c r="P102" s="23"/>
      <c r="Q102" s="24">
        <f>Q103</f>
        <v>13431346.549999999</v>
      </c>
      <c r="R102" s="24">
        <f>R103</f>
        <v>10646878.379999999</v>
      </c>
      <c r="S102" s="24">
        <f>S103</f>
        <v>427091.63999999996</v>
      </c>
      <c r="T102" s="24">
        <f>T103</f>
        <v>2357376.5299999998</v>
      </c>
      <c r="U102" s="26"/>
    </row>
    <row r="103" spans="2:33" s="27" customFormat="1" ht="22.8" x14ac:dyDescent="0.3">
      <c r="B103" s="22" t="s">
        <v>588</v>
      </c>
      <c r="C103" s="22"/>
      <c r="D103" s="22"/>
      <c r="E103" s="22" t="s">
        <v>489</v>
      </c>
      <c r="F103" s="22"/>
      <c r="G103" s="22"/>
      <c r="H103" s="22"/>
      <c r="I103" s="22"/>
      <c r="J103" s="22"/>
      <c r="K103" s="22"/>
      <c r="L103" s="22"/>
      <c r="M103" s="22"/>
      <c r="N103" s="22"/>
      <c r="O103" s="23"/>
      <c r="P103" s="23"/>
      <c r="Q103" s="24">
        <f t="shared" ref="Q103:Q110" si="18">SUM(R103:T103)</f>
        <v>13431346.549999999</v>
      </c>
      <c r="R103" s="24">
        <f>R104+R123+R149+R162</f>
        <v>10646878.379999999</v>
      </c>
      <c r="S103" s="24">
        <f>S104+S123+S149+S162</f>
        <v>427091.63999999996</v>
      </c>
      <c r="T103" s="24">
        <f>T104+T123+T149+T162</f>
        <v>2357376.5299999998</v>
      </c>
      <c r="U103" s="26" t="e">
        <v>#VALUE!</v>
      </c>
    </row>
    <row r="104" spans="2:33" s="27" customFormat="1" ht="45.6" x14ac:dyDescent="0.3">
      <c r="B104" s="22" t="s">
        <v>589</v>
      </c>
      <c r="C104" s="22"/>
      <c r="D104" s="22"/>
      <c r="E104" s="22" t="s">
        <v>490</v>
      </c>
      <c r="F104" s="22"/>
      <c r="G104" s="22"/>
      <c r="H104" s="22"/>
      <c r="I104" s="22"/>
      <c r="J104" s="22"/>
      <c r="K104" s="22"/>
      <c r="L104" s="22"/>
      <c r="M104" s="22"/>
      <c r="N104" s="22"/>
      <c r="O104" s="23"/>
      <c r="P104" s="23"/>
      <c r="Q104" s="24">
        <f t="shared" si="18"/>
        <v>5445832.75</v>
      </c>
      <c r="R104" s="24">
        <f>R105+R111+R117</f>
        <v>4151673.06</v>
      </c>
      <c r="S104" s="24">
        <f>S105+S111+S117</f>
        <v>217507.44999999998</v>
      </c>
      <c r="T104" s="24">
        <f>T105+T111+T117</f>
        <v>1076652.24</v>
      </c>
      <c r="U104" s="26" t="e">
        <v>#VALUE!</v>
      </c>
    </row>
    <row r="105" spans="2:33" s="27" customFormat="1" ht="22.8" x14ac:dyDescent="0.3">
      <c r="B105" s="22" t="s">
        <v>590</v>
      </c>
      <c r="C105" s="22"/>
      <c r="D105" s="22"/>
      <c r="E105" s="22" t="s">
        <v>491</v>
      </c>
      <c r="F105" s="22"/>
      <c r="G105" s="22"/>
      <c r="H105" s="22"/>
      <c r="I105" s="22"/>
      <c r="J105" s="22"/>
      <c r="K105" s="22"/>
      <c r="L105" s="22"/>
      <c r="M105" s="22"/>
      <c r="N105" s="22"/>
      <c r="O105" s="23"/>
      <c r="P105" s="23"/>
      <c r="Q105" s="37">
        <f t="shared" si="18"/>
        <v>1830597.9700000002</v>
      </c>
      <c r="R105" s="37">
        <f>SUM(R106:R110)</f>
        <v>1304769</v>
      </c>
      <c r="S105" s="37">
        <f>SUM(S106:S110)</f>
        <v>110398.30999999998</v>
      </c>
      <c r="T105" s="37">
        <f>SUM(T106:T110)</f>
        <v>415430.66000000003</v>
      </c>
      <c r="U105" s="26" t="e">
        <v>#VALUE!</v>
      </c>
    </row>
    <row r="106" spans="2:33" s="32" customFormat="1" ht="36" x14ac:dyDescent="0.3">
      <c r="B106" s="28" t="s">
        <v>591</v>
      </c>
      <c r="C106" s="28" t="s">
        <v>795</v>
      </c>
      <c r="D106" s="29" t="s">
        <v>366</v>
      </c>
      <c r="E106" s="28" t="s">
        <v>367</v>
      </c>
      <c r="F106" s="28" t="s">
        <v>108</v>
      </c>
      <c r="G106" s="28" t="s">
        <v>116</v>
      </c>
      <c r="H106" s="28" t="s">
        <v>112</v>
      </c>
      <c r="I106" s="28" t="s">
        <v>361</v>
      </c>
      <c r="J106" s="28" t="s">
        <v>114</v>
      </c>
      <c r="K106" s="28" t="s">
        <v>523</v>
      </c>
      <c r="L106" s="28" t="s">
        <v>523</v>
      </c>
      <c r="M106" s="28" t="s">
        <v>523</v>
      </c>
      <c r="N106" s="28" t="s">
        <v>523</v>
      </c>
      <c r="O106" s="30">
        <v>43117</v>
      </c>
      <c r="P106" s="30">
        <v>43981</v>
      </c>
      <c r="Q106" s="38">
        <f t="shared" si="18"/>
        <v>295969.16000000003</v>
      </c>
      <c r="R106" s="38">
        <v>251574.64</v>
      </c>
      <c r="S106" s="38">
        <v>22196.76</v>
      </c>
      <c r="T106" s="38">
        <v>22197.759999999998</v>
      </c>
      <c r="U106" s="32" t="s">
        <v>704</v>
      </c>
      <c r="V106" s="32" t="s">
        <v>954</v>
      </c>
      <c r="W106" s="32" t="s">
        <v>954</v>
      </c>
      <c r="X106" s="32" t="s">
        <v>954</v>
      </c>
      <c r="Y106" s="32" t="s">
        <v>954</v>
      </c>
      <c r="AF106" s="32" t="s">
        <v>523</v>
      </c>
      <c r="AG106" s="32" t="s">
        <v>954</v>
      </c>
    </row>
    <row r="107" spans="2:33" s="32" customFormat="1" ht="36" x14ac:dyDescent="0.3">
      <c r="B107" s="28" t="s">
        <v>594</v>
      </c>
      <c r="C107" s="28" t="s">
        <v>796</v>
      </c>
      <c r="D107" s="29" t="s">
        <v>370</v>
      </c>
      <c r="E107" s="28" t="s">
        <v>371</v>
      </c>
      <c r="F107" s="28" t="s">
        <v>106</v>
      </c>
      <c r="G107" s="28" t="s">
        <v>116</v>
      </c>
      <c r="H107" s="28" t="s">
        <v>111</v>
      </c>
      <c r="I107" s="28" t="s">
        <v>361</v>
      </c>
      <c r="J107" s="28" t="s">
        <v>114</v>
      </c>
      <c r="K107" s="28" t="s">
        <v>523</v>
      </c>
      <c r="L107" s="28" t="s">
        <v>523</v>
      </c>
      <c r="M107" s="28" t="s">
        <v>523</v>
      </c>
      <c r="N107" s="28" t="s">
        <v>523</v>
      </c>
      <c r="O107" s="30">
        <v>43112</v>
      </c>
      <c r="P107" s="30">
        <v>43663</v>
      </c>
      <c r="Q107" s="38">
        <f t="shared" si="18"/>
        <v>101939.56</v>
      </c>
      <c r="R107" s="31">
        <v>86648.05</v>
      </c>
      <c r="S107" s="31">
        <v>7646.03</v>
      </c>
      <c r="T107" s="31">
        <v>7645.4800000000005</v>
      </c>
      <c r="U107" s="32" t="s">
        <v>704</v>
      </c>
      <c r="V107" s="32" t="s">
        <v>954</v>
      </c>
      <c r="W107" s="32" t="s">
        <v>954</v>
      </c>
      <c r="X107" s="32" t="s">
        <v>954</v>
      </c>
      <c r="Y107" s="32" t="s">
        <v>954</v>
      </c>
      <c r="AF107" s="32" t="s">
        <v>523</v>
      </c>
      <c r="AG107" s="32" t="s">
        <v>523</v>
      </c>
    </row>
    <row r="108" spans="2:33" s="32" customFormat="1" ht="36" x14ac:dyDescent="0.3">
      <c r="B108" s="28" t="s">
        <v>595</v>
      </c>
      <c r="C108" s="28" t="s">
        <v>797</v>
      </c>
      <c r="D108" s="29" t="s">
        <v>364</v>
      </c>
      <c r="E108" s="28" t="s">
        <v>365</v>
      </c>
      <c r="F108" s="28" t="s">
        <v>122</v>
      </c>
      <c r="G108" s="28" t="s">
        <v>116</v>
      </c>
      <c r="H108" s="28" t="s">
        <v>706</v>
      </c>
      <c r="I108" s="28" t="s">
        <v>361</v>
      </c>
      <c r="J108" s="28" t="s">
        <v>114</v>
      </c>
      <c r="K108" s="28" t="s">
        <v>523</v>
      </c>
      <c r="L108" s="28" t="s">
        <v>523</v>
      </c>
      <c r="M108" s="28" t="s">
        <v>523</v>
      </c>
      <c r="N108" s="28" t="s">
        <v>523</v>
      </c>
      <c r="O108" s="30">
        <v>43139</v>
      </c>
      <c r="P108" s="30">
        <v>44012</v>
      </c>
      <c r="Q108" s="38">
        <f t="shared" si="18"/>
        <v>1073040.9099999999</v>
      </c>
      <c r="R108" s="38">
        <v>660845.81999999995</v>
      </c>
      <c r="S108" s="38">
        <v>53582.09</v>
      </c>
      <c r="T108" s="38">
        <v>358613</v>
      </c>
      <c r="U108" s="32" t="s">
        <v>704</v>
      </c>
      <c r="V108" s="32" t="s">
        <v>954</v>
      </c>
      <c r="W108" s="32" t="s">
        <v>954</v>
      </c>
      <c r="X108" s="32" t="s">
        <v>954</v>
      </c>
      <c r="Y108" s="32" t="s">
        <v>954</v>
      </c>
      <c r="AF108" s="32" t="s">
        <v>523</v>
      </c>
      <c r="AG108" s="32" t="s">
        <v>954</v>
      </c>
    </row>
    <row r="109" spans="2:33" s="32" customFormat="1" ht="36" x14ac:dyDescent="0.3">
      <c r="B109" s="28" t="s">
        <v>596</v>
      </c>
      <c r="C109" s="28" t="s">
        <v>798</v>
      </c>
      <c r="D109" s="29" t="s">
        <v>368</v>
      </c>
      <c r="E109" s="28" t="s">
        <v>369</v>
      </c>
      <c r="F109" s="28" t="s">
        <v>105</v>
      </c>
      <c r="G109" s="28" t="s">
        <v>116</v>
      </c>
      <c r="H109" s="28" t="s">
        <v>104</v>
      </c>
      <c r="I109" s="28" t="s">
        <v>361</v>
      </c>
      <c r="J109" s="28" t="s">
        <v>114</v>
      </c>
      <c r="K109" s="28" t="s">
        <v>523</v>
      </c>
      <c r="L109" s="28" t="s">
        <v>523</v>
      </c>
      <c r="M109" s="28" t="s">
        <v>523</v>
      </c>
      <c r="N109" s="28" t="s">
        <v>523</v>
      </c>
      <c r="O109" s="30">
        <v>43098</v>
      </c>
      <c r="P109" s="30">
        <v>43614</v>
      </c>
      <c r="Q109" s="38">
        <f t="shared" si="18"/>
        <v>163871.53</v>
      </c>
      <c r="R109" s="31">
        <v>139290.35</v>
      </c>
      <c r="S109" s="31">
        <v>12290.590000000002</v>
      </c>
      <c r="T109" s="31">
        <v>12290.590000000002</v>
      </c>
      <c r="U109" s="32" t="s">
        <v>704</v>
      </c>
      <c r="V109" s="32" t="s">
        <v>954</v>
      </c>
      <c r="W109" s="32" t="s">
        <v>954</v>
      </c>
      <c r="X109" s="32" t="s">
        <v>954</v>
      </c>
      <c r="Y109" s="32" t="s">
        <v>954</v>
      </c>
      <c r="AF109" s="32" t="s">
        <v>523</v>
      </c>
      <c r="AG109" s="32" t="s">
        <v>523</v>
      </c>
    </row>
    <row r="110" spans="2:33" s="32" customFormat="1" ht="36" x14ac:dyDescent="0.3">
      <c r="B110" s="28" t="s">
        <v>597</v>
      </c>
      <c r="C110" s="28" t="s">
        <v>799</v>
      </c>
      <c r="D110" s="29" t="s">
        <v>362</v>
      </c>
      <c r="E110" s="28" t="s">
        <v>363</v>
      </c>
      <c r="F110" s="28" t="s">
        <v>107</v>
      </c>
      <c r="G110" s="28" t="s">
        <v>116</v>
      </c>
      <c r="H110" s="28" t="s">
        <v>110</v>
      </c>
      <c r="I110" s="28" t="s">
        <v>361</v>
      </c>
      <c r="J110" s="28" t="s">
        <v>114</v>
      </c>
      <c r="K110" s="28" t="s">
        <v>523</v>
      </c>
      <c r="L110" s="28" t="s">
        <v>523</v>
      </c>
      <c r="M110" s="28" t="s">
        <v>523</v>
      </c>
      <c r="N110" s="28" t="s">
        <v>523</v>
      </c>
      <c r="O110" s="30">
        <v>43150</v>
      </c>
      <c r="P110" s="30">
        <v>43664</v>
      </c>
      <c r="Q110" s="38">
        <f t="shared" si="18"/>
        <v>195776.80999999997</v>
      </c>
      <c r="R110" s="31">
        <v>166410.13999999998</v>
      </c>
      <c r="S110" s="31">
        <v>14682.84</v>
      </c>
      <c r="T110" s="31">
        <v>14683.83</v>
      </c>
      <c r="U110" s="32" t="s">
        <v>704</v>
      </c>
      <c r="V110" s="32" t="s">
        <v>954</v>
      </c>
      <c r="W110" s="32" t="s">
        <v>954</v>
      </c>
      <c r="X110" s="32" t="s">
        <v>954</v>
      </c>
      <c r="Y110" s="32" t="s">
        <v>954</v>
      </c>
      <c r="AF110" s="32" t="s">
        <v>523</v>
      </c>
      <c r="AG110" s="32" t="s">
        <v>523</v>
      </c>
    </row>
    <row r="111" spans="2:33" s="27" customFormat="1" ht="22.8" x14ac:dyDescent="0.3">
      <c r="B111" s="22" t="s">
        <v>598</v>
      </c>
      <c r="C111" s="22"/>
      <c r="D111" s="22"/>
      <c r="E111" s="22" t="s">
        <v>492</v>
      </c>
      <c r="F111" s="22"/>
      <c r="G111" s="22"/>
      <c r="H111" s="22"/>
      <c r="I111" s="22"/>
      <c r="J111" s="22"/>
      <c r="K111" s="22"/>
      <c r="L111" s="22"/>
      <c r="M111" s="22"/>
      <c r="N111" s="22"/>
      <c r="O111" s="23"/>
      <c r="P111" s="23"/>
      <c r="Q111" s="37">
        <f>SUM(R111:T111)</f>
        <v>2109930.4700000002</v>
      </c>
      <c r="R111" s="37">
        <f>SUM(R112:R116)</f>
        <v>1632994.06</v>
      </c>
      <c r="S111" s="37">
        <v>0</v>
      </c>
      <c r="T111" s="37">
        <f>SUM(T112:T116)</f>
        <v>476936.41000000003</v>
      </c>
      <c r="U111" s="26" t="s">
        <v>704</v>
      </c>
    </row>
    <row r="112" spans="2:33" s="32" customFormat="1" ht="36" x14ac:dyDescent="0.3">
      <c r="B112" s="28" t="s">
        <v>599</v>
      </c>
      <c r="C112" s="28" t="s">
        <v>800</v>
      </c>
      <c r="D112" s="29" t="s">
        <v>376</v>
      </c>
      <c r="E112" s="28" t="s">
        <v>377</v>
      </c>
      <c r="F112" s="28" t="s">
        <v>108</v>
      </c>
      <c r="G112" s="28" t="s">
        <v>116</v>
      </c>
      <c r="H112" s="28" t="s">
        <v>112</v>
      </c>
      <c r="I112" s="28" t="s">
        <v>715</v>
      </c>
      <c r="J112" s="28" t="s">
        <v>114</v>
      </c>
      <c r="K112" s="28" t="s">
        <v>523</v>
      </c>
      <c r="L112" s="28" t="s">
        <v>523</v>
      </c>
      <c r="M112" s="28" t="s">
        <v>523</v>
      </c>
      <c r="N112" s="28" t="s">
        <v>523</v>
      </c>
      <c r="O112" s="30">
        <v>43097</v>
      </c>
      <c r="P112" s="30">
        <v>44073</v>
      </c>
      <c r="Q112" s="38">
        <f t="shared" ref="Q112:Q116" si="19">SUM(R112:T112)</f>
        <v>442655.33999999997</v>
      </c>
      <c r="R112" s="38">
        <v>376257.04</v>
      </c>
      <c r="S112" s="38">
        <v>0</v>
      </c>
      <c r="T112" s="38">
        <v>66398.3</v>
      </c>
      <c r="U112" s="32" t="s">
        <v>704</v>
      </c>
      <c r="V112" s="32" t="s">
        <v>523</v>
      </c>
      <c r="W112" s="32" t="s">
        <v>523</v>
      </c>
      <c r="X112" s="32" t="s">
        <v>523</v>
      </c>
      <c r="Y112" s="32" t="s">
        <v>523</v>
      </c>
      <c r="AF112" s="32" t="s">
        <v>523</v>
      </c>
      <c r="AG112" s="32" t="s">
        <v>954</v>
      </c>
    </row>
    <row r="113" spans="2:33" s="32" customFormat="1" ht="36" x14ac:dyDescent="0.3">
      <c r="B113" s="28" t="s">
        <v>600</v>
      </c>
      <c r="C113" s="28" t="s">
        <v>801</v>
      </c>
      <c r="D113" s="29" t="s">
        <v>379</v>
      </c>
      <c r="E113" s="28" t="s">
        <v>380</v>
      </c>
      <c r="F113" s="28" t="s">
        <v>106</v>
      </c>
      <c r="G113" s="28" t="s">
        <v>116</v>
      </c>
      <c r="H113" s="28" t="s">
        <v>111</v>
      </c>
      <c r="I113" s="28" t="s">
        <v>715</v>
      </c>
      <c r="J113" s="28" t="s">
        <v>114</v>
      </c>
      <c r="K113" s="28" t="s">
        <v>523</v>
      </c>
      <c r="L113" s="28" t="s">
        <v>523</v>
      </c>
      <c r="M113" s="28" t="s">
        <v>523</v>
      </c>
      <c r="N113" s="28" t="s">
        <v>523</v>
      </c>
      <c r="O113" s="30">
        <v>43115</v>
      </c>
      <c r="P113" s="30">
        <v>43921</v>
      </c>
      <c r="Q113" s="38">
        <f t="shared" si="19"/>
        <v>994753.59</v>
      </c>
      <c r="R113" s="38">
        <v>685521.19</v>
      </c>
      <c r="S113" s="38">
        <v>0</v>
      </c>
      <c r="T113" s="38">
        <v>309232.40000000002</v>
      </c>
      <c r="U113" s="32" t="s">
        <v>704</v>
      </c>
      <c r="V113" s="32" t="s">
        <v>954</v>
      </c>
      <c r="W113" s="32" t="s">
        <v>954</v>
      </c>
      <c r="X113" s="32" t="s">
        <v>523</v>
      </c>
      <c r="Y113" s="32" t="s">
        <v>954</v>
      </c>
      <c r="AF113" s="32" t="s">
        <v>523</v>
      </c>
      <c r="AG113" s="32" t="s">
        <v>523</v>
      </c>
    </row>
    <row r="114" spans="2:33" s="32" customFormat="1" ht="36" x14ac:dyDescent="0.3">
      <c r="B114" s="28" t="s">
        <v>601</v>
      </c>
      <c r="C114" s="28" t="s">
        <v>802</v>
      </c>
      <c r="D114" s="29" t="s">
        <v>378</v>
      </c>
      <c r="E114" s="28" t="s">
        <v>602</v>
      </c>
      <c r="F114" s="28" t="s">
        <v>122</v>
      </c>
      <c r="G114" s="28" t="s">
        <v>116</v>
      </c>
      <c r="H114" s="28" t="s">
        <v>706</v>
      </c>
      <c r="I114" s="28" t="s">
        <v>715</v>
      </c>
      <c r="J114" s="28" t="s">
        <v>114</v>
      </c>
      <c r="K114" s="28" t="s">
        <v>523</v>
      </c>
      <c r="L114" s="28" t="s">
        <v>523</v>
      </c>
      <c r="M114" s="28" t="s">
        <v>523</v>
      </c>
      <c r="N114" s="28" t="s">
        <v>523</v>
      </c>
      <c r="O114" s="30">
        <v>43119</v>
      </c>
      <c r="P114" s="30">
        <v>43737</v>
      </c>
      <c r="Q114" s="38">
        <f t="shared" si="19"/>
        <v>391596.86000000004</v>
      </c>
      <c r="R114" s="38">
        <v>332857.03000000003</v>
      </c>
      <c r="S114" s="38">
        <v>0</v>
      </c>
      <c r="T114" s="38">
        <v>58739.83</v>
      </c>
      <c r="U114" s="32" t="s">
        <v>704</v>
      </c>
      <c r="V114" s="32" t="s">
        <v>523</v>
      </c>
      <c r="W114" s="32" t="s">
        <v>523</v>
      </c>
      <c r="X114" s="32" t="s">
        <v>523</v>
      </c>
      <c r="Y114" s="32" t="s">
        <v>523</v>
      </c>
      <c r="AF114" s="32" t="s">
        <v>523</v>
      </c>
      <c r="AG114" s="32" t="s">
        <v>523</v>
      </c>
    </row>
    <row r="115" spans="2:33" s="32" customFormat="1" ht="36" x14ac:dyDescent="0.3">
      <c r="B115" s="28" t="s">
        <v>603</v>
      </c>
      <c r="C115" s="28" t="s">
        <v>803</v>
      </c>
      <c r="D115" s="29" t="s">
        <v>374</v>
      </c>
      <c r="E115" s="28" t="s">
        <v>375</v>
      </c>
      <c r="F115" s="28" t="s">
        <v>105</v>
      </c>
      <c r="G115" s="28" t="s">
        <v>116</v>
      </c>
      <c r="H115" s="28" t="s">
        <v>104</v>
      </c>
      <c r="I115" s="28" t="s">
        <v>715</v>
      </c>
      <c r="J115" s="28" t="s">
        <v>114</v>
      </c>
      <c r="K115" s="28" t="s">
        <v>523</v>
      </c>
      <c r="L115" s="28" t="s">
        <v>523</v>
      </c>
      <c r="M115" s="28" t="s">
        <v>523</v>
      </c>
      <c r="N115" s="28" t="s">
        <v>523</v>
      </c>
      <c r="O115" s="30">
        <v>43097</v>
      </c>
      <c r="P115" s="30">
        <v>43649</v>
      </c>
      <c r="Q115" s="38">
        <f t="shared" si="19"/>
        <v>145110.69</v>
      </c>
      <c r="R115" s="38">
        <v>122917.81000000001</v>
      </c>
      <c r="S115" s="38">
        <v>0</v>
      </c>
      <c r="T115" s="38">
        <v>22192.880000000001</v>
      </c>
      <c r="U115" s="32" t="s">
        <v>704</v>
      </c>
      <c r="V115" s="32" t="s">
        <v>954</v>
      </c>
      <c r="W115" s="32" t="s">
        <v>954</v>
      </c>
      <c r="X115" s="32" t="s">
        <v>523</v>
      </c>
      <c r="Y115" s="32" t="s">
        <v>954</v>
      </c>
      <c r="AF115" s="32" t="s">
        <v>523</v>
      </c>
      <c r="AG115" s="32" t="s">
        <v>954</v>
      </c>
    </row>
    <row r="116" spans="2:33" s="32" customFormat="1" ht="24" x14ac:dyDescent="0.3">
      <c r="B116" s="28" t="s">
        <v>604</v>
      </c>
      <c r="C116" s="28" t="s">
        <v>804</v>
      </c>
      <c r="D116" s="29" t="s">
        <v>372</v>
      </c>
      <c r="E116" s="28" t="s">
        <v>373</v>
      </c>
      <c r="F116" s="28" t="s">
        <v>716</v>
      </c>
      <c r="G116" s="28" t="s">
        <v>116</v>
      </c>
      <c r="H116" s="28" t="s">
        <v>110</v>
      </c>
      <c r="I116" s="28" t="s">
        <v>715</v>
      </c>
      <c r="J116" s="28" t="s">
        <v>114</v>
      </c>
      <c r="K116" s="28" t="s">
        <v>523</v>
      </c>
      <c r="L116" s="28" t="s">
        <v>523</v>
      </c>
      <c r="M116" s="28" t="s">
        <v>523</v>
      </c>
      <c r="N116" s="28" t="s">
        <v>523</v>
      </c>
      <c r="O116" s="30">
        <v>43045</v>
      </c>
      <c r="P116" s="30">
        <v>43557</v>
      </c>
      <c r="Q116" s="38">
        <f t="shared" si="19"/>
        <v>135813.99000000002</v>
      </c>
      <c r="R116" s="38">
        <v>115440.99000000002</v>
      </c>
      <c r="S116" s="38">
        <v>0</v>
      </c>
      <c r="T116" s="38">
        <v>20373</v>
      </c>
      <c r="U116" s="32" t="s">
        <v>704</v>
      </c>
      <c r="V116" s="32" t="s">
        <v>954</v>
      </c>
      <c r="W116" s="32" t="s">
        <v>954</v>
      </c>
      <c r="X116" s="32" t="s">
        <v>523</v>
      </c>
      <c r="Y116" s="32" t="s">
        <v>523</v>
      </c>
      <c r="AF116" s="32" t="s">
        <v>523</v>
      </c>
      <c r="AG116" s="32" t="s">
        <v>523</v>
      </c>
    </row>
    <row r="117" spans="2:33" s="27" customFormat="1" ht="39.75" customHeight="1" x14ac:dyDescent="0.3">
      <c r="B117" s="22" t="s">
        <v>605</v>
      </c>
      <c r="C117" s="22"/>
      <c r="D117" s="22"/>
      <c r="E117" s="22" t="s">
        <v>493</v>
      </c>
      <c r="F117" s="22"/>
      <c r="G117" s="22"/>
      <c r="H117" s="22"/>
      <c r="I117" s="22"/>
      <c r="J117" s="22"/>
      <c r="K117" s="22"/>
      <c r="L117" s="22"/>
      <c r="M117" s="22"/>
      <c r="N117" s="22"/>
      <c r="O117" s="23"/>
      <c r="P117" s="23"/>
      <c r="Q117" s="24">
        <f>SUM(Q118:Q122)</f>
        <v>1505304.3099999998</v>
      </c>
      <c r="R117" s="24">
        <f>SUM(R118:R122)</f>
        <v>1213910</v>
      </c>
      <c r="S117" s="24">
        <f>SUM(S118:S122)</f>
        <v>107109.14</v>
      </c>
      <c r="T117" s="24">
        <f>SUM(T118:T122)</f>
        <v>184285.17</v>
      </c>
      <c r="U117" s="26" t="e">
        <v>#VALUE!</v>
      </c>
    </row>
    <row r="118" spans="2:33" s="32" customFormat="1" ht="36" customHeight="1" x14ac:dyDescent="0.3">
      <c r="B118" s="28" t="s">
        <v>606</v>
      </c>
      <c r="C118" s="28" t="s">
        <v>805</v>
      </c>
      <c r="D118" s="29" t="s">
        <v>357</v>
      </c>
      <c r="E118" s="28" t="s">
        <v>358</v>
      </c>
      <c r="F118" s="28" t="s">
        <v>108</v>
      </c>
      <c r="G118" s="28" t="s">
        <v>116</v>
      </c>
      <c r="H118" s="28" t="s">
        <v>112</v>
      </c>
      <c r="I118" s="28" t="s">
        <v>352</v>
      </c>
      <c r="J118" s="28" t="s">
        <v>114</v>
      </c>
      <c r="K118" s="28" t="s">
        <v>523</v>
      </c>
      <c r="L118" s="28" t="s">
        <v>523</v>
      </c>
      <c r="M118" s="28" t="s">
        <v>523</v>
      </c>
      <c r="N118" s="28" t="s">
        <v>523</v>
      </c>
      <c r="O118" s="30">
        <v>43179</v>
      </c>
      <c r="P118" s="30">
        <v>44225</v>
      </c>
      <c r="Q118" s="31">
        <f t="shared" ref="Q118:Q125" si="20">SUM(R118:T118)</f>
        <v>370000</v>
      </c>
      <c r="R118" s="31">
        <v>287307</v>
      </c>
      <c r="S118" s="31">
        <v>25351</v>
      </c>
      <c r="T118" s="31">
        <v>57342</v>
      </c>
      <c r="U118" s="32" t="s">
        <v>704</v>
      </c>
      <c r="V118" s="32" t="s">
        <v>523</v>
      </c>
      <c r="W118" s="32" t="s">
        <v>523</v>
      </c>
      <c r="X118" s="32" t="s">
        <v>523</v>
      </c>
      <c r="Y118" s="32" t="s">
        <v>523</v>
      </c>
      <c r="AF118" s="32" t="s">
        <v>523</v>
      </c>
      <c r="AG118" s="32" t="s">
        <v>954</v>
      </c>
    </row>
    <row r="119" spans="2:33" s="32" customFormat="1" ht="36" x14ac:dyDescent="0.3">
      <c r="B119" s="28" t="s">
        <v>611</v>
      </c>
      <c r="C119" s="28" t="s">
        <v>806</v>
      </c>
      <c r="D119" s="29" t="s">
        <v>359</v>
      </c>
      <c r="E119" s="28" t="s">
        <v>612</v>
      </c>
      <c r="F119" s="28" t="s">
        <v>106</v>
      </c>
      <c r="G119" s="28" t="s">
        <v>116</v>
      </c>
      <c r="H119" s="28" t="s">
        <v>111</v>
      </c>
      <c r="I119" s="28" t="s">
        <v>352</v>
      </c>
      <c r="J119" s="28" t="s">
        <v>114</v>
      </c>
      <c r="K119" s="28" t="s">
        <v>523</v>
      </c>
      <c r="L119" s="28" t="s">
        <v>523</v>
      </c>
      <c r="M119" s="28" t="s">
        <v>523</v>
      </c>
      <c r="N119" s="28" t="s">
        <v>523</v>
      </c>
      <c r="O119" s="30">
        <v>43186</v>
      </c>
      <c r="P119" s="30">
        <v>43981</v>
      </c>
      <c r="Q119" s="31">
        <f t="shared" si="20"/>
        <v>597456.88</v>
      </c>
      <c r="R119" s="31">
        <v>494007</v>
      </c>
      <c r="S119" s="31">
        <v>43588</v>
      </c>
      <c r="T119" s="31">
        <v>59861.88</v>
      </c>
      <c r="U119" s="32" t="s">
        <v>704</v>
      </c>
      <c r="V119" s="32" t="s">
        <v>523</v>
      </c>
      <c r="W119" s="32" t="s">
        <v>523</v>
      </c>
      <c r="X119" s="32" t="s">
        <v>523</v>
      </c>
      <c r="Y119" s="32" t="s">
        <v>523</v>
      </c>
      <c r="AF119" s="32" t="s">
        <v>523</v>
      </c>
      <c r="AG119" s="32" t="s">
        <v>523</v>
      </c>
    </row>
    <row r="120" spans="2:33" s="32" customFormat="1" ht="36" customHeight="1" x14ac:dyDescent="0.3">
      <c r="B120" s="28" t="s">
        <v>613</v>
      </c>
      <c r="C120" s="28" t="s">
        <v>807</v>
      </c>
      <c r="D120" s="29" t="s">
        <v>353</v>
      </c>
      <c r="E120" s="28" t="s">
        <v>354</v>
      </c>
      <c r="F120" s="28" t="s">
        <v>122</v>
      </c>
      <c r="G120" s="28" t="s">
        <v>116</v>
      </c>
      <c r="H120" s="28" t="s">
        <v>706</v>
      </c>
      <c r="I120" s="28" t="s">
        <v>352</v>
      </c>
      <c r="J120" s="28" t="s">
        <v>114</v>
      </c>
      <c r="K120" s="28" t="s">
        <v>523</v>
      </c>
      <c r="L120" s="28" t="s">
        <v>523</v>
      </c>
      <c r="M120" s="28" t="s">
        <v>523</v>
      </c>
      <c r="N120" s="28" t="s">
        <v>523</v>
      </c>
      <c r="O120" s="30">
        <v>43164</v>
      </c>
      <c r="P120" s="30">
        <v>43890</v>
      </c>
      <c r="Q120" s="31">
        <f t="shared" si="20"/>
        <v>181986</v>
      </c>
      <c r="R120" s="31">
        <v>154688</v>
      </c>
      <c r="S120" s="31">
        <v>13649</v>
      </c>
      <c r="T120" s="31">
        <v>13649</v>
      </c>
      <c r="U120" s="32" t="s">
        <v>704</v>
      </c>
      <c r="V120" s="32" t="s">
        <v>523</v>
      </c>
      <c r="W120" s="32" t="s">
        <v>523</v>
      </c>
      <c r="X120" s="32" t="s">
        <v>523</v>
      </c>
      <c r="Y120" s="32" t="s">
        <v>523</v>
      </c>
      <c r="AF120" s="32" t="s">
        <v>523</v>
      </c>
      <c r="AG120" s="32" t="s">
        <v>954</v>
      </c>
    </row>
    <row r="121" spans="2:33" s="32" customFormat="1" ht="36" x14ac:dyDescent="0.3">
      <c r="B121" s="28" t="s">
        <v>614</v>
      </c>
      <c r="C121" s="28" t="s">
        <v>808</v>
      </c>
      <c r="D121" s="29" t="s">
        <v>360</v>
      </c>
      <c r="E121" s="28" t="s">
        <v>615</v>
      </c>
      <c r="F121" s="28" t="s">
        <v>105</v>
      </c>
      <c r="G121" s="28" t="s">
        <v>116</v>
      </c>
      <c r="H121" s="28" t="s">
        <v>104</v>
      </c>
      <c r="I121" s="28" t="s">
        <v>352</v>
      </c>
      <c r="J121" s="28" t="s">
        <v>114</v>
      </c>
      <c r="K121" s="28" t="s">
        <v>523</v>
      </c>
      <c r="L121" s="28" t="s">
        <v>523</v>
      </c>
      <c r="M121" s="28" t="s">
        <v>523</v>
      </c>
      <c r="N121" s="28" t="s">
        <v>523</v>
      </c>
      <c r="O121" s="30">
        <v>43265</v>
      </c>
      <c r="P121" s="30">
        <v>43830</v>
      </c>
      <c r="Q121" s="31">
        <f t="shared" si="20"/>
        <v>176024.68</v>
      </c>
      <c r="R121" s="31">
        <v>125046.77</v>
      </c>
      <c r="S121" s="31">
        <v>11033.38</v>
      </c>
      <c r="T121" s="31">
        <v>39944.53</v>
      </c>
      <c r="U121" s="32" t="s">
        <v>704</v>
      </c>
      <c r="V121" s="32" t="s">
        <v>523</v>
      </c>
      <c r="W121" s="32" t="s">
        <v>954</v>
      </c>
      <c r="X121" s="32" t="s">
        <v>954</v>
      </c>
      <c r="Y121" s="32" t="s">
        <v>954</v>
      </c>
      <c r="AF121" s="32" t="s">
        <v>523</v>
      </c>
      <c r="AG121" s="32" t="s">
        <v>523</v>
      </c>
    </row>
    <row r="122" spans="2:33" s="32" customFormat="1" ht="36" x14ac:dyDescent="0.3">
      <c r="B122" s="28" t="s">
        <v>616</v>
      </c>
      <c r="C122" s="28" t="s">
        <v>809</v>
      </c>
      <c r="D122" s="29" t="s">
        <v>355</v>
      </c>
      <c r="E122" s="28" t="s">
        <v>356</v>
      </c>
      <c r="F122" s="28" t="s">
        <v>107</v>
      </c>
      <c r="G122" s="28" t="s">
        <v>116</v>
      </c>
      <c r="H122" s="28" t="s">
        <v>110</v>
      </c>
      <c r="I122" s="28" t="s">
        <v>352</v>
      </c>
      <c r="J122" s="28" t="s">
        <v>114</v>
      </c>
      <c r="K122" s="28" t="s">
        <v>523</v>
      </c>
      <c r="L122" s="28" t="s">
        <v>523</v>
      </c>
      <c r="M122" s="28" t="s">
        <v>523</v>
      </c>
      <c r="N122" s="28" t="s">
        <v>523</v>
      </c>
      <c r="O122" s="30">
        <v>43193</v>
      </c>
      <c r="P122" s="30">
        <v>43860</v>
      </c>
      <c r="Q122" s="31">
        <f t="shared" si="20"/>
        <v>179836.75000000003</v>
      </c>
      <c r="R122" s="31">
        <v>152861.23000000001</v>
      </c>
      <c r="S122" s="31">
        <v>13487.76</v>
      </c>
      <c r="T122" s="31">
        <v>13487.76</v>
      </c>
      <c r="U122" s="32" t="s">
        <v>704</v>
      </c>
      <c r="V122" s="32" t="s">
        <v>954</v>
      </c>
      <c r="W122" s="32" t="s">
        <v>954</v>
      </c>
      <c r="X122" s="32" t="s">
        <v>954</v>
      </c>
      <c r="Y122" s="32" t="s">
        <v>954</v>
      </c>
      <c r="AF122" s="32" t="s">
        <v>523</v>
      </c>
      <c r="AG122" s="32" t="s">
        <v>954</v>
      </c>
    </row>
    <row r="123" spans="2:33" s="27" customFormat="1" ht="45.6" x14ac:dyDescent="0.3">
      <c r="B123" s="22" t="s">
        <v>617</v>
      </c>
      <c r="C123" s="22"/>
      <c r="D123" s="22"/>
      <c r="E123" s="22" t="s">
        <v>494</v>
      </c>
      <c r="F123" s="22"/>
      <c r="G123" s="22"/>
      <c r="H123" s="22"/>
      <c r="I123" s="22"/>
      <c r="J123" s="22"/>
      <c r="K123" s="22"/>
      <c r="L123" s="22"/>
      <c r="M123" s="22"/>
      <c r="N123" s="22"/>
      <c r="O123" s="23"/>
      <c r="P123" s="23"/>
      <c r="Q123" s="24">
        <f t="shared" si="20"/>
        <v>2534078.2800000003</v>
      </c>
      <c r="R123" s="24">
        <f>R124+R137+R143</f>
        <v>2131351.5500000003</v>
      </c>
      <c r="S123" s="24">
        <f>S124+S137+S143</f>
        <v>187636.34</v>
      </c>
      <c r="T123" s="24">
        <f>T124+T137+T143</f>
        <v>215090.39</v>
      </c>
      <c r="U123" s="26" t="s">
        <v>704</v>
      </c>
    </row>
    <row r="124" spans="2:33" s="27" customFormat="1" ht="34.200000000000003" x14ac:dyDescent="0.3">
      <c r="B124" s="22" t="s">
        <v>618</v>
      </c>
      <c r="C124" s="22"/>
      <c r="D124" s="22"/>
      <c r="E124" s="22" t="s">
        <v>495</v>
      </c>
      <c r="F124" s="22"/>
      <c r="G124" s="22"/>
      <c r="H124" s="22"/>
      <c r="I124" s="22"/>
      <c r="J124" s="22"/>
      <c r="K124" s="22"/>
      <c r="L124" s="22"/>
      <c r="M124" s="22"/>
      <c r="N124" s="22"/>
      <c r="O124" s="23"/>
      <c r="P124" s="23"/>
      <c r="Q124" s="37">
        <f t="shared" si="20"/>
        <v>1473880.56</v>
      </c>
      <c r="R124" s="37">
        <f>SUM(R125:R136)</f>
        <v>1230854</v>
      </c>
      <c r="S124" s="37">
        <f>SUM(S125:S136)</f>
        <v>107456.28</v>
      </c>
      <c r="T124" s="37">
        <f>SUM(T125:T136)</f>
        <v>135570.28</v>
      </c>
      <c r="U124" s="26" t="e">
        <v>#VALUE!</v>
      </c>
    </row>
    <row r="125" spans="2:33" s="32" customFormat="1" ht="24" x14ac:dyDescent="0.3">
      <c r="B125" s="28" t="s">
        <v>619</v>
      </c>
      <c r="C125" s="28" t="s">
        <v>810</v>
      </c>
      <c r="D125" s="29" t="s">
        <v>281</v>
      </c>
      <c r="E125" s="28" t="s">
        <v>282</v>
      </c>
      <c r="F125" s="28" t="s">
        <v>717</v>
      </c>
      <c r="G125" s="28" t="s">
        <v>277</v>
      </c>
      <c r="H125" s="28" t="s">
        <v>706</v>
      </c>
      <c r="I125" s="28" t="s">
        <v>276</v>
      </c>
      <c r="J125" s="28" t="s">
        <v>114</v>
      </c>
      <c r="K125" s="28" t="s">
        <v>523</v>
      </c>
      <c r="L125" s="28" t="s">
        <v>523</v>
      </c>
      <c r="M125" s="28" t="s">
        <v>523</v>
      </c>
      <c r="N125" s="28" t="s">
        <v>523</v>
      </c>
      <c r="O125" s="30">
        <v>43532</v>
      </c>
      <c r="P125" s="30">
        <v>43950</v>
      </c>
      <c r="Q125" s="31">
        <f t="shared" si="20"/>
        <v>466768.66000000003</v>
      </c>
      <c r="R125" s="31">
        <v>389456</v>
      </c>
      <c r="S125" s="31">
        <v>34364</v>
      </c>
      <c r="T125" s="31">
        <v>42948.66</v>
      </c>
      <c r="U125" s="32" t="s">
        <v>704</v>
      </c>
      <c r="V125" s="32" t="s">
        <v>954</v>
      </c>
      <c r="W125" s="32" t="s">
        <v>523</v>
      </c>
      <c r="X125" s="32" t="s">
        <v>954</v>
      </c>
      <c r="Y125" s="32" t="s">
        <v>954</v>
      </c>
      <c r="AF125" s="32" t="s">
        <v>954</v>
      </c>
      <c r="AG125" s="32" t="s">
        <v>954</v>
      </c>
    </row>
    <row r="126" spans="2:33" s="32" customFormat="1" ht="24" x14ac:dyDescent="0.3">
      <c r="B126" s="28" t="s">
        <v>623</v>
      </c>
      <c r="C126" s="28" t="s">
        <v>811</v>
      </c>
      <c r="D126" s="29" t="s">
        <v>286</v>
      </c>
      <c r="E126" s="28" t="s">
        <v>287</v>
      </c>
      <c r="F126" s="28" t="s">
        <v>857</v>
      </c>
      <c r="G126" s="28" t="s">
        <v>277</v>
      </c>
      <c r="H126" s="28" t="s">
        <v>706</v>
      </c>
      <c r="I126" s="28" t="s">
        <v>276</v>
      </c>
      <c r="J126" s="28" t="s">
        <v>114</v>
      </c>
      <c r="K126" s="28" t="s">
        <v>523</v>
      </c>
      <c r="L126" s="28" t="s">
        <v>523</v>
      </c>
      <c r="M126" s="28" t="s">
        <v>523</v>
      </c>
      <c r="N126" s="28" t="s">
        <v>523</v>
      </c>
      <c r="O126" s="30">
        <v>43488</v>
      </c>
      <c r="P126" s="30">
        <v>43921</v>
      </c>
      <c r="Q126" s="31">
        <f t="shared" ref="Q126:Q136" si="21">SUM(R126:T126)</f>
        <v>50356</v>
      </c>
      <c r="R126" s="31">
        <v>42802</v>
      </c>
      <c r="S126" s="31">
        <v>3777</v>
      </c>
      <c r="T126" s="31">
        <v>3777</v>
      </c>
      <c r="U126" s="32" t="s">
        <v>704</v>
      </c>
      <c r="V126" s="32" t="s">
        <v>523</v>
      </c>
      <c r="W126" s="32" t="s">
        <v>523</v>
      </c>
      <c r="X126" s="32" t="s">
        <v>523</v>
      </c>
      <c r="Y126" s="32" t="s">
        <v>523</v>
      </c>
      <c r="AF126" s="32" t="s">
        <v>954</v>
      </c>
      <c r="AG126" s="32" t="s">
        <v>523</v>
      </c>
    </row>
    <row r="127" spans="2:33" s="32" customFormat="1" ht="24" x14ac:dyDescent="0.3">
      <c r="B127" s="28" t="s">
        <v>624</v>
      </c>
      <c r="C127" s="28" t="s">
        <v>812</v>
      </c>
      <c r="D127" s="29" t="s">
        <v>284</v>
      </c>
      <c r="E127" s="28" t="s">
        <v>625</v>
      </c>
      <c r="F127" s="28" t="s">
        <v>718</v>
      </c>
      <c r="G127" s="28" t="s">
        <v>277</v>
      </c>
      <c r="H127" s="28" t="s">
        <v>706</v>
      </c>
      <c r="I127" s="28" t="s">
        <v>276</v>
      </c>
      <c r="J127" s="28" t="s">
        <v>114</v>
      </c>
      <c r="K127" s="28" t="s">
        <v>523</v>
      </c>
      <c r="L127" s="28" t="s">
        <v>523</v>
      </c>
      <c r="M127" s="28" t="s">
        <v>523</v>
      </c>
      <c r="N127" s="28" t="s">
        <v>523</v>
      </c>
      <c r="O127" s="30">
        <v>43490</v>
      </c>
      <c r="P127" s="30">
        <v>43890</v>
      </c>
      <c r="Q127" s="31">
        <f t="shared" si="21"/>
        <v>82938</v>
      </c>
      <c r="R127" s="31">
        <v>70498</v>
      </c>
      <c r="S127" s="31">
        <v>6220</v>
      </c>
      <c r="T127" s="31">
        <v>6220</v>
      </c>
      <c r="U127" s="32" t="s">
        <v>704</v>
      </c>
      <c r="V127" s="32" t="s">
        <v>954</v>
      </c>
      <c r="W127" s="32" t="s">
        <v>954</v>
      </c>
      <c r="X127" s="32" t="s">
        <v>954</v>
      </c>
      <c r="Y127" s="32" t="s">
        <v>954</v>
      </c>
      <c r="AF127" s="32" t="s">
        <v>954</v>
      </c>
      <c r="AG127" s="32" t="s">
        <v>523</v>
      </c>
    </row>
    <row r="128" spans="2:33" s="32" customFormat="1" ht="36" x14ac:dyDescent="0.3">
      <c r="B128" s="28" t="s">
        <v>626</v>
      </c>
      <c r="C128" s="28" t="s">
        <v>813</v>
      </c>
      <c r="D128" s="29" t="s">
        <v>289</v>
      </c>
      <c r="E128" s="28" t="s">
        <v>290</v>
      </c>
      <c r="F128" s="28" t="s">
        <v>719</v>
      </c>
      <c r="G128" s="28" t="s">
        <v>277</v>
      </c>
      <c r="H128" s="28" t="s">
        <v>706</v>
      </c>
      <c r="I128" s="28" t="s">
        <v>276</v>
      </c>
      <c r="J128" s="28" t="s">
        <v>114</v>
      </c>
      <c r="K128" s="28" t="s">
        <v>523</v>
      </c>
      <c r="L128" s="28" t="s">
        <v>523</v>
      </c>
      <c r="M128" s="28" t="s">
        <v>523</v>
      </c>
      <c r="N128" s="28" t="s">
        <v>523</v>
      </c>
      <c r="O128" s="30">
        <v>43468</v>
      </c>
      <c r="P128" s="30">
        <v>43630</v>
      </c>
      <c r="Q128" s="31">
        <f t="shared" si="21"/>
        <v>43147.740000000005</v>
      </c>
      <c r="R128" s="31">
        <v>36675.58</v>
      </c>
      <c r="S128" s="31">
        <v>3236.07</v>
      </c>
      <c r="T128" s="31">
        <v>3236.09</v>
      </c>
      <c r="U128" s="32" t="e">
        <v>#VALUE!</v>
      </c>
      <c r="V128" s="32" t="s">
        <v>954</v>
      </c>
      <c r="W128" s="32" t="s">
        <v>954</v>
      </c>
      <c r="X128" s="32" t="s">
        <v>954</v>
      </c>
      <c r="Y128" s="32" t="s">
        <v>954</v>
      </c>
      <c r="AF128" s="32" t="s">
        <v>954</v>
      </c>
      <c r="AG128" s="32" t="s">
        <v>954</v>
      </c>
    </row>
    <row r="129" spans="2:33" s="32" customFormat="1" ht="24" x14ac:dyDescent="0.3">
      <c r="B129" s="28" t="s">
        <v>627</v>
      </c>
      <c r="C129" s="28" t="s">
        <v>814</v>
      </c>
      <c r="D129" s="29" t="s">
        <v>300</v>
      </c>
      <c r="E129" s="28" t="s">
        <v>301</v>
      </c>
      <c r="F129" s="28" t="s">
        <v>858</v>
      </c>
      <c r="G129" s="28" t="s">
        <v>277</v>
      </c>
      <c r="H129" s="28" t="s">
        <v>111</v>
      </c>
      <c r="I129" s="28" t="s">
        <v>276</v>
      </c>
      <c r="J129" s="28" t="s">
        <v>114</v>
      </c>
      <c r="K129" s="28" t="s">
        <v>523</v>
      </c>
      <c r="L129" s="28" t="s">
        <v>523</v>
      </c>
      <c r="M129" s="28" t="s">
        <v>523</v>
      </c>
      <c r="N129" s="28" t="s">
        <v>523</v>
      </c>
      <c r="O129" s="30">
        <v>43518</v>
      </c>
      <c r="P129" s="30">
        <v>44134</v>
      </c>
      <c r="Q129" s="31">
        <f t="shared" si="21"/>
        <v>172142.73</v>
      </c>
      <c r="R129" s="38">
        <v>146115.69</v>
      </c>
      <c r="S129" s="31">
        <v>12873</v>
      </c>
      <c r="T129" s="38">
        <v>13154.04</v>
      </c>
      <c r="U129" s="32" t="s">
        <v>704</v>
      </c>
      <c r="V129" s="32" t="s">
        <v>954</v>
      </c>
      <c r="W129" s="32" t="s">
        <v>523</v>
      </c>
      <c r="X129" s="32" t="s">
        <v>523</v>
      </c>
      <c r="Y129" s="32" t="s">
        <v>954</v>
      </c>
      <c r="AF129" s="32" t="s">
        <v>523</v>
      </c>
      <c r="AG129" s="32" t="s">
        <v>523</v>
      </c>
    </row>
    <row r="130" spans="2:33" s="32" customFormat="1" ht="24" x14ac:dyDescent="0.3">
      <c r="B130" s="28" t="s">
        <v>628</v>
      </c>
      <c r="C130" s="28" t="s">
        <v>815</v>
      </c>
      <c r="D130" s="29" t="s">
        <v>306</v>
      </c>
      <c r="E130" s="28" t="s">
        <v>629</v>
      </c>
      <c r="F130" s="28" t="s">
        <v>721</v>
      </c>
      <c r="G130" s="28" t="s">
        <v>277</v>
      </c>
      <c r="H130" s="28" t="s">
        <v>111</v>
      </c>
      <c r="I130" s="28" t="s">
        <v>276</v>
      </c>
      <c r="J130" s="28" t="s">
        <v>114</v>
      </c>
      <c r="K130" s="28" t="s">
        <v>523</v>
      </c>
      <c r="L130" s="28" t="s">
        <v>523</v>
      </c>
      <c r="M130" s="28" t="s">
        <v>523</v>
      </c>
      <c r="N130" s="28" t="s">
        <v>523</v>
      </c>
      <c r="O130" s="30">
        <v>43490</v>
      </c>
      <c r="P130" s="30">
        <v>43644</v>
      </c>
      <c r="Q130" s="31">
        <f t="shared" si="21"/>
        <v>23990.78</v>
      </c>
      <c r="R130" s="31">
        <v>15815.88</v>
      </c>
      <c r="S130" s="31">
        <v>266.12</v>
      </c>
      <c r="T130" s="31">
        <v>7908.78</v>
      </c>
      <c r="U130" s="32" t="s">
        <v>704</v>
      </c>
      <c r="V130" s="32" t="s">
        <v>954</v>
      </c>
      <c r="W130" s="32" t="s">
        <v>954</v>
      </c>
      <c r="X130" s="32" t="s">
        <v>954</v>
      </c>
      <c r="Y130" s="32" t="s">
        <v>954</v>
      </c>
      <c r="AF130" s="32" t="s">
        <v>523</v>
      </c>
      <c r="AG130" s="32" t="s">
        <v>523</v>
      </c>
    </row>
    <row r="131" spans="2:33" s="32" customFormat="1" ht="24" x14ac:dyDescent="0.3">
      <c r="B131" s="28" t="s">
        <v>630</v>
      </c>
      <c r="C131" s="28" t="s">
        <v>816</v>
      </c>
      <c r="D131" s="29" t="s">
        <v>294</v>
      </c>
      <c r="E131" s="28" t="s">
        <v>295</v>
      </c>
      <c r="F131" s="28" t="s">
        <v>860</v>
      </c>
      <c r="G131" s="28" t="s">
        <v>277</v>
      </c>
      <c r="H131" s="28" t="s">
        <v>104</v>
      </c>
      <c r="I131" s="28" t="s">
        <v>276</v>
      </c>
      <c r="J131" s="28" t="s">
        <v>114</v>
      </c>
      <c r="K131" s="28" t="s">
        <v>523</v>
      </c>
      <c r="L131" s="28" t="s">
        <v>523</v>
      </c>
      <c r="M131" s="28" t="s">
        <v>523</v>
      </c>
      <c r="N131" s="28" t="s">
        <v>523</v>
      </c>
      <c r="O131" s="30">
        <v>43445</v>
      </c>
      <c r="P131" s="30">
        <v>44103</v>
      </c>
      <c r="Q131" s="31">
        <f t="shared" si="21"/>
        <v>163532</v>
      </c>
      <c r="R131" s="31">
        <v>139002</v>
      </c>
      <c r="S131" s="31">
        <v>12265</v>
      </c>
      <c r="T131" s="31">
        <v>12265</v>
      </c>
      <c r="U131" s="32" t="s">
        <v>704</v>
      </c>
      <c r="V131" s="32" t="s">
        <v>523</v>
      </c>
      <c r="W131" s="32" t="s">
        <v>523</v>
      </c>
      <c r="X131" s="32" t="s">
        <v>523</v>
      </c>
      <c r="Y131" s="32" t="s">
        <v>523</v>
      </c>
      <c r="AF131" s="32" t="s">
        <v>523</v>
      </c>
      <c r="AG131" s="32" t="s">
        <v>523</v>
      </c>
    </row>
    <row r="132" spans="2:33" s="32" customFormat="1" ht="24" x14ac:dyDescent="0.3">
      <c r="B132" s="28" t="s">
        <v>631</v>
      </c>
      <c r="C132" s="28" t="s">
        <v>817</v>
      </c>
      <c r="D132" s="29" t="s">
        <v>292</v>
      </c>
      <c r="E132" s="28" t="s">
        <v>632</v>
      </c>
      <c r="F132" s="28" t="s">
        <v>722</v>
      </c>
      <c r="G132" s="28" t="s">
        <v>277</v>
      </c>
      <c r="H132" s="28" t="s">
        <v>104</v>
      </c>
      <c r="I132" s="28" t="s">
        <v>276</v>
      </c>
      <c r="J132" s="28" t="s">
        <v>114</v>
      </c>
      <c r="K132" s="28" t="s">
        <v>523</v>
      </c>
      <c r="L132" s="28" t="s">
        <v>523</v>
      </c>
      <c r="M132" s="28" t="s">
        <v>523</v>
      </c>
      <c r="N132" s="28" t="s">
        <v>523</v>
      </c>
      <c r="O132" s="30">
        <v>43509</v>
      </c>
      <c r="P132" s="30">
        <v>43685</v>
      </c>
      <c r="Q132" s="31">
        <f t="shared" si="21"/>
        <v>22790</v>
      </c>
      <c r="R132" s="31">
        <v>10445</v>
      </c>
      <c r="S132" s="31">
        <v>922</v>
      </c>
      <c r="T132" s="31">
        <v>11423</v>
      </c>
      <c r="U132" s="32" t="s">
        <v>704</v>
      </c>
      <c r="V132" s="32" t="s">
        <v>954</v>
      </c>
      <c r="W132" s="32" t="s">
        <v>523</v>
      </c>
      <c r="X132" s="32" t="s">
        <v>523</v>
      </c>
      <c r="Y132" s="32" t="s">
        <v>954</v>
      </c>
      <c r="AF132" s="32" t="s">
        <v>523</v>
      </c>
      <c r="AG132" s="32" t="s">
        <v>954</v>
      </c>
    </row>
    <row r="133" spans="2:33" s="32" customFormat="1" ht="24" x14ac:dyDescent="0.3">
      <c r="B133" s="28" t="s">
        <v>633</v>
      </c>
      <c r="C133" s="28" t="s">
        <v>818</v>
      </c>
      <c r="D133" s="29" t="s">
        <v>278</v>
      </c>
      <c r="E133" s="28" t="s">
        <v>279</v>
      </c>
      <c r="F133" s="28" t="s">
        <v>723</v>
      </c>
      <c r="G133" s="28" t="s">
        <v>277</v>
      </c>
      <c r="H133" s="28" t="s">
        <v>104</v>
      </c>
      <c r="I133" s="28" t="s">
        <v>276</v>
      </c>
      <c r="J133" s="28" t="s">
        <v>114</v>
      </c>
      <c r="K133" s="28" t="s">
        <v>523</v>
      </c>
      <c r="L133" s="28" t="s">
        <v>523</v>
      </c>
      <c r="M133" s="28" t="s">
        <v>523</v>
      </c>
      <c r="N133" s="28" t="s">
        <v>523</v>
      </c>
      <c r="O133" s="30">
        <v>43461</v>
      </c>
      <c r="P133" s="30">
        <v>43829</v>
      </c>
      <c r="Q133" s="31">
        <f t="shared" si="21"/>
        <v>25516.78</v>
      </c>
      <c r="R133" s="38">
        <v>21689.26</v>
      </c>
      <c r="S133" s="38">
        <v>1913.53</v>
      </c>
      <c r="T133" s="38">
        <v>1913.99</v>
      </c>
      <c r="U133" s="32" t="s">
        <v>704</v>
      </c>
      <c r="V133" s="32" t="s">
        <v>523</v>
      </c>
      <c r="W133" s="32" t="s">
        <v>523</v>
      </c>
      <c r="X133" s="32" t="s">
        <v>523</v>
      </c>
      <c r="Y133" s="32" t="s">
        <v>523</v>
      </c>
      <c r="AF133" s="32" t="s">
        <v>523</v>
      </c>
      <c r="AG133" s="32" t="s">
        <v>523</v>
      </c>
    </row>
    <row r="134" spans="2:33" s="32" customFormat="1" ht="36" x14ac:dyDescent="0.3">
      <c r="B134" s="28" t="s">
        <v>634</v>
      </c>
      <c r="C134" s="28" t="s">
        <v>819</v>
      </c>
      <c r="D134" s="29" t="s">
        <v>297</v>
      </c>
      <c r="E134" s="28" t="s">
        <v>298</v>
      </c>
      <c r="F134" s="28" t="s">
        <v>724</v>
      </c>
      <c r="G134" s="28" t="s">
        <v>277</v>
      </c>
      <c r="H134" s="28" t="s">
        <v>104</v>
      </c>
      <c r="I134" s="28" t="s">
        <v>276</v>
      </c>
      <c r="J134" s="28" t="s">
        <v>114</v>
      </c>
      <c r="K134" s="28" t="s">
        <v>523</v>
      </c>
      <c r="L134" s="28" t="s">
        <v>523</v>
      </c>
      <c r="M134" s="28" t="s">
        <v>523</v>
      </c>
      <c r="N134" s="28" t="s">
        <v>523</v>
      </c>
      <c r="O134" s="30">
        <v>43488</v>
      </c>
      <c r="P134" s="30">
        <v>43890</v>
      </c>
      <c r="Q134" s="31">
        <f t="shared" si="21"/>
        <v>27906</v>
      </c>
      <c r="R134" s="31">
        <v>23720.1</v>
      </c>
      <c r="S134" s="31">
        <v>2092.9</v>
      </c>
      <c r="T134" s="31">
        <v>2093</v>
      </c>
      <c r="U134" s="32" t="s">
        <v>704</v>
      </c>
      <c r="V134" s="32" t="s">
        <v>523</v>
      </c>
      <c r="W134" s="32" t="s">
        <v>954</v>
      </c>
      <c r="X134" s="32" t="s">
        <v>954</v>
      </c>
      <c r="Y134" s="32" t="s">
        <v>523</v>
      </c>
      <c r="AF134" s="32" t="s">
        <v>523</v>
      </c>
      <c r="AG134" s="32" t="s">
        <v>523</v>
      </c>
    </row>
    <row r="135" spans="2:33" s="32" customFormat="1" ht="36" x14ac:dyDescent="0.3">
      <c r="B135" s="28" t="s">
        <v>635</v>
      </c>
      <c r="C135" s="28" t="s">
        <v>820</v>
      </c>
      <c r="D135" s="29" t="s">
        <v>303</v>
      </c>
      <c r="E135" s="28" t="s">
        <v>304</v>
      </c>
      <c r="F135" s="28" t="s">
        <v>107</v>
      </c>
      <c r="G135" s="28" t="s">
        <v>277</v>
      </c>
      <c r="H135" s="28" t="s">
        <v>110</v>
      </c>
      <c r="I135" s="28" t="s">
        <v>276</v>
      </c>
      <c r="J135" s="28" t="s">
        <v>114</v>
      </c>
      <c r="K135" s="28" t="s">
        <v>523</v>
      </c>
      <c r="L135" s="28" t="s">
        <v>523</v>
      </c>
      <c r="M135" s="28" t="s">
        <v>523</v>
      </c>
      <c r="N135" s="28" t="s">
        <v>523</v>
      </c>
      <c r="O135" s="30">
        <v>43515</v>
      </c>
      <c r="P135" s="30">
        <v>43981</v>
      </c>
      <c r="Q135" s="31">
        <f t="shared" si="21"/>
        <v>193823.02</v>
      </c>
      <c r="R135" s="31">
        <v>163810.96</v>
      </c>
      <c r="S135" s="31">
        <v>14454</v>
      </c>
      <c r="T135" s="31">
        <v>15558.06</v>
      </c>
      <c r="U135" s="32" t="s">
        <v>704</v>
      </c>
      <c r="V135" s="32" t="s">
        <v>954</v>
      </c>
      <c r="W135" s="32" t="s">
        <v>954</v>
      </c>
      <c r="X135" s="32" t="s">
        <v>523</v>
      </c>
      <c r="Y135" s="32" t="s">
        <v>954</v>
      </c>
      <c r="AF135" s="32" t="s">
        <v>523</v>
      </c>
      <c r="AG135" s="32" t="s">
        <v>954</v>
      </c>
    </row>
    <row r="136" spans="2:33" s="32" customFormat="1" ht="24" x14ac:dyDescent="0.3">
      <c r="B136" s="28" t="s">
        <v>636</v>
      </c>
      <c r="C136" s="28" t="s">
        <v>821</v>
      </c>
      <c r="D136" s="29" t="s">
        <v>308</v>
      </c>
      <c r="E136" s="28" t="s">
        <v>309</v>
      </c>
      <c r="F136" s="28" t="s">
        <v>859</v>
      </c>
      <c r="G136" s="28" t="s">
        <v>277</v>
      </c>
      <c r="H136" s="28" t="s">
        <v>112</v>
      </c>
      <c r="I136" s="28" t="s">
        <v>276</v>
      </c>
      <c r="J136" s="28" t="s">
        <v>114</v>
      </c>
      <c r="K136" s="28" t="s">
        <v>523</v>
      </c>
      <c r="L136" s="28" t="s">
        <v>523</v>
      </c>
      <c r="M136" s="28" t="s">
        <v>523</v>
      </c>
      <c r="N136" s="28" t="s">
        <v>523</v>
      </c>
      <c r="O136" s="30">
        <v>43528</v>
      </c>
      <c r="P136" s="30">
        <v>44072</v>
      </c>
      <c r="Q136" s="31">
        <f t="shared" si="21"/>
        <v>200968.85</v>
      </c>
      <c r="R136" s="31">
        <v>170823.53</v>
      </c>
      <c r="S136" s="31">
        <v>15072.66</v>
      </c>
      <c r="T136" s="31">
        <v>15072.66</v>
      </c>
      <c r="U136" s="32" t="s">
        <v>704</v>
      </c>
      <c r="V136" s="32" t="s">
        <v>954</v>
      </c>
      <c r="W136" s="32" t="s">
        <v>954</v>
      </c>
      <c r="X136" s="32" t="s">
        <v>954</v>
      </c>
      <c r="Y136" s="32" t="s">
        <v>954</v>
      </c>
      <c r="AF136" s="32" t="s">
        <v>523</v>
      </c>
      <c r="AG136" s="32" t="s">
        <v>954</v>
      </c>
    </row>
    <row r="137" spans="2:33" s="27" customFormat="1" ht="22.8" x14ac:dyDescent="0.3">
      <c r="B137" s="22" t="s">
        <v>637</v>
      </c>
      <c r="C137" s="22"/>
      <c r="D137" s="22"/>
      <c r="E137" s="22" t="s">
        <v>496</v>
      </c>
      <c r="F137" s="22"/>
      <c r="G137" s="22"/>
      <c r="H137" s="22"/>
      <c r="I137" s="22"/>
      <c r="J137" s="22"/>
      <c r="K137" s="22"/>
      <c r="L137" s="22"/>
      <c r="M137" s="22"/>
      <c r="N137" s="22"/>
      <c r="O137" s="23"/>
      <c r="P137" s="23"/>
      <c r="Q137" s="24">
        <f>SUM(Q138:Q142)</f>
        <v>994984.54000000015</v>
      </c>
      <c r="R137" s="24">
        <f>SUM(R138:R142)</f>
        <v>845736.85</v>
      </c>
      <c r="S137" s="24">
        <f>SUM(S138:S142)</f>
        <v>74623.62</v>
      </c>
      <c r="T137" s="24">
        <f>SUM(T138:T142)</f>
        <v>74624.070000000007</v>
      </c>
      <c r="U137" s="26" t="e">
        <v>#VALUE!</v>
      </c>
    </row>
    <row r="138" spans="2:33" s="32" customFormat="1" ht="48" x14ac:dyDescent="0.3">
      <c r="B138" s="28" t="s">
        <v>638</v>
      </c>
      <c r="C138" s="28" t="s">
        <v>822</v>
      </c>
      <c r="D138" s="29" t="s">
        <v>333</v>
      </c>
      <c r="E138" s="28" t="s">
        <v>639</v>
      </c>
      <c r="F138" s="28" t="s">
        <v>335</v>
      </c>
      <c r="G138" s="28" t="s">
        <v>277</v>
      </c>
      <c r="H138" s="28" t="s">
        <v>111</v>
      </c>
      <c r="I138" s="28" t="s">
        <v>323</v>
      </c>
      <c r="J138" s="28" t="s">
        <v>114</v>
      </c>
      <c r="K138" s="28" t="s">
        <v>523</v>
      </c>
      <c r="L138" s="28" t="s">
        <v>523</v>
      </c>
      <c r="M138" s="28" t="s">
        <v>523</v>
      </c>
      <c r="N138" s="28" t="s">
        <v>523</v>
      </c>
      <c r="O138" s="30">
        <v>43284</v>
      </c>
      <c r="P138" s="30">
        <v>44470</v>
      </c>
      <c r="Q138" s="31">
        <f>SUM(R138:T138)</f>
        <v>198997.18000000002</v>
      </c>
      <c r="R138" s="31">
        <v>169147.6</v>
      </c>
      <c r="S138" s="31">
        <v>14924.79</v>
      </c>
      <c r="T138" s="31">
        <v>14924.79</v>
      </c>
      <c r="U138" s="32" t="e">
        <v>#VALUE!</v>
      </c>
      <c r="V138" s="32" t="s">
        <v>523</v>
      </c>
      <c r="W138" s="32" t="s">
        <v>523</v>
      </c>
      <c r="X138" s="32" t="s">
        <v>523</v>
      </c>
      <c r="Y138" s="32" t="s">
        <v>523</v>
      </c>
      <c r="AF138" s="32" t="s">
        <v>523</v>
      </c>
      <c r="AG138" s="32" t="s">
        <v>523</v>
      </c>
    </row>
    <row r="139" spans="2:33" s="32" customFormat="1" ht="36" x14ac:dyDescent="0.3">
      <c r="B139" s="28" t="s">
        <v>644</v>
      </c>
      <c r="C139" s="28" t="s">
        <v>823</v>
      </c>
      <c r="D139" s="29" t="s">
        <v>324</v>
      </c>
      <c r="E139" s="28" t="s">
        <v>645</v>
      </c>
      <c r="F139" s="28" t="s">
        <v>122</v>
      </c>
      <c r="G139" s="28" t="s">
        <v>277</v>
      </c>
      <c r="H139" s="28" t="s">
        <v>706</v>
      </c>
      <c r="I139" s="28" t="s">
        <v>323</v>
      </c>
      <c r="J139" s="28" t="s">
        <v>114</v>
      </c>
      <c r="K139" s="28" t="s">
        <v>523</v>
      </c>
      <c r="L139" s="28" t="s">
        <v>523</v>
      </c>
      <c r="M139" s="28" t="s">
        <v>523</v>
      </c>
      <c r="N139" s="28" t="s">
        <v>523</v>
      </c>
      <c r="O139" s="30">
        <v>43284</v>
      </c>
      <c r="P139" s="30">
        <v>44470</v>
      </c>
      <c r="Q139" s="31">
        <f>SUM(R139:T139)</f>
        <v>198996.00000000003</v>
      </c>
      <c r="R139" s="31">
        <v>169146.6</v>
      </c>
      <c r="S139" s="31">
        <v>14924.7</v>
      </c>
      <c r="T139" s="31">
        <v>14924.7</v>
      </c>
      <c r="U139" s="32" t="e">
        <v>#VALUE!</v>
      </c>
      <c r="V139" s="32" t="s">
        <v>523</v>
      </c>
      <c r="W139" s="32" t="s">
        <v>523</v>
      </c>
      <c r="X139" s="32" t="s">
        <v>523</v>
      </c>
      <c r="Y139" s="32" t="s">
        <v>523</v>
      </c>
      <c r="AF139" s="32" t="s">
        <v>523</v>
      </c>
      <c r="AG139" s="32" t="s">
        <v>523</v>
      </c>
    </row>
    <row r="140" spans="2:33" s="32" customFormat="1" ht="48" x14ac:dyDescent="0.3">
      <c r="B140" s="28" t="s">
        <v>646</v>
      </c>
      <c r="C140" s="28" t="s">
        <v>824</v>
      </c>
      <c r="D140" s="29" t="s">
        <v>336</v>
      </c>
      <c r="E140" s="28" t="s">
        <v>337</v>
      </c>
      <c r="F140" s="28" t="s">
        <v>339</v>
      </c>
      <c r="G140" s="28" t="s">
        <v>277</v>
      </c>
      <c r="H140" s="28" t="s">
        <v>112</v>
      </c>
      <c r="I140" s="28" t="s">
        <v>323</v>
      </c>
      <c r="J140" s="28" t="s">
        <v>114</v>
      </c>
      <c r="K140" s="28" t="s">
        <v>523</v>
      </c>
      <c r="L140" s="28" t="s">
        <v>523</v>
      </c>
      <c r="M140" s="28" t="s">
        <v>523</v>
      </c>
      <c r="N140" s="28" t="s">
        <v>523</v>
      </c>
      <c r="O140" s="30">
        <v>43298</v>
      </c>
      <c r="P140" s="30">
        <v>44484</v>
      </c>
      <c r="Q140" s="31">
        <f>SUM(R140:T140)</f>
        <v>198997</v>
      </c>
      <c r="R140" s="31">
        <v>169147.45</v>
      </c>
      <c r="S140" s="31">
        <v>14924.55</v>
      </c>
      <c r="T140" s="31">
        <v>14925</v>
      </c>
      <c r="U140" s="32" t="s">
        <v>704</v>
      </c>
      <c r="V140" s="32" t="s">
        <v>523</v>
      </c>
      <c r="W140" s="32" t="s">
        <v>523</v>
      </c>
      <c r="X140" s="32" t="s">
        <v>523</v>
      </c>
      <c r="Y140" s="32" t="s">
        <v>523</v>
      </c>
      <c r="AF140" s="32" t="s">
        <v>523</v>
      </c>
      <c r="AG140" s="32" t="s">
        <v>523</v>
      </c>
    </row>
    <row r="141" spans="2:33" s="32" customFormat="1" ht="48" x14ac:dyDescent="0.3">
      <c r="B141" s="28" t="s">
        <v>647</v>
      </c>
      <c r="C141" s="28" t="s">
        <v>825</v>
      </c>
      <c r="D141" s="29" t="s">
        <v>330</v>
      </c>
      <c r="E141" s="28" t="s">
        <v>331</v>
      </c>
      <c r="F141" s="28" t="s">
        <v>332</v>
      </c>
      <c r="G141" s="28" t="s">
        <v>277</v>
      </c>
      <c r="H141" s="28" t="s">
        <v>104</v>
      </c>
      <c r="I141" s="28" t="s">
        <v>323</v>
      </c>
      <c r="J141" s="28" t="s">
        <v>114</v>
      </c>
      <c r="K141" s="28" t="s">
        <v>523</v>
      </c>
      <c r="L141" s="28" t="s">
        <v>523</v>
      </c>
      <c r="M141" s="28" t="s">
        <v>523</v>
      </c>
      <c r="N141" s="28" t="s">
        <v>523</v>
      </c>
      <c r="O141" s="30">
        <v>43286</v>
      </c>
      <c r="P141" s="30">
        <v>44472</v>
      </c>
      <c r="Q141" s="31">
        <f>SUM(R141:T141)</f>
        <v>198997.18000000002</v>
      </c>
      <c r="R141" s="31">
        <v>169147.6</v>
      </c>
      <c r="S141" s="31">
        <v>14924.79</v>
      </c>
      <c r="T141" s="31">
        <v>14924.79</v>
      </c>
      <c r="U141" s="32" t="e">
        <v>#VALUE!</v>
      </c>
      <c r="V141" s="32" t="s">
        <v>523</v>
      </c>
      <c r="W141" s="32" t="s">
        <v>523</v>
      </c>
      <c r="X141" s="32" t="s">
        <v>523</v>
      </c>
      <c r="Y141" s="32" t="s">
        <v>523</v>
      </c>
      <c r="AF141" s="32" t="s">
        <v>523</v>
      </c>
      <c r="AG141" s="32" t="s">
        <v>523</v>
      </c>
    </row>
    <row r="142" spans="2:33" s="32" customFormat="1" ht="48" x14ac:dyDescent="0.3">
      <c r="B142" s="28" t="s">
        <v>648</v>
      </c>
      <c r="C142" s="28" t="s">
        <v>826</v>
      </c>
      <c r="D142" s="29" t="s">
        <v>326</v>
      </c>
      <c r="E142" s="28" t="s">
        <v>327</v>
      </c>
      <c r="F142" s="28" t="s">
        <v>329</v>
      </c>
      <c r="G142" s="28" t="s">
        <v>277</v>
      </c>
      <c r="H142" s="28" t="s">
        <v>110</v>
      </c>
      <c r="I142" s="28" t="s">
        <v>323</v>
      </c>
      <c r="J142" s="28" t="s">
        <v>114</v>
      </c>
      <c r="K142" s="28" t="s">
        <v>523</v>
      </c>
      <c r="L142" s="28" t="s">
        <v>523</v>
      </c>
      <c r="M142" s="28" t="s">
        <v>523</v>
      </c>
      <c r="N142" s="28" t="s">
        <v>523</v>
      </c>
      <c r="O142" s="30">
        <v>43284</v>
      </c>
      <c r="P142" s="30">
        <v>44470</v>
      </c>
      <c r="Q142" s="31">
        <f>SUM(R142:T142)</f>
        <v>198997.18000000002</v>
      </c>
      <c r="R142" s="31">
        <v>169147.6</v>
      </c>
      <c r="S142" s="31">
        <v>14924.79</v>
      </c>
      <c r="T142" s="31">
        <v>14924.79</v>
      </c>
      <c r="U142" s="32" t="e">
        <v>#VALUE!</v>
      </c>
      <c r="V142" s="32" t="s">
        <v>523</v>
      </c>
      <c r="W142" s="32" t="s">
        <v>523</v>
      </c>
      <c r="X142" s="32" t="s">
        <v>523</v>
      </c>
      <c r="Y142" s="32" t="s">
        <v>523</v>
      </c>
      <c r="Z142" s="40">
        <v>0</v>
      </c>
      <c r="AF142" s="32" t="s">
        <v>523</v>
      </c>
      <c r="AG142" s="32" t="s">
        <v>523</v>
      </c>
    </row>
    <row r="143" spans="2:33" s="27" customFormat="1" ht="34.200000000000003" x14ac:dyDescent="0.3">
      <c r="B143" s="22" t="s">
        <v>649</v>
      </c>
      <c r="C143" s="22"/>
      <c r="D143" s="22"/>
      <c r="E143" s="22" t="s">
        <v>497</v>
      </c>
      <c r="F143" s="22"/>
      <c r="G143" s="22"/>
      <c r="H143" s="22"/>
      <c r="I143" s="22"/>
      <c r="J143" s="22"/>
      <c r="K143" s="22"/>
      <c r="L143" s="22"/>
      <c r="M143" s="22"/>
      <c r="N143" s="22"/>
      <c r="O143" s="23"/>
      <c r="P143" s="23"/>
      <c r="Q143" s="24">
        <f>SUM(Q144:Q148)</f>
        <v>65213.18</v>
      </c>
      <c r="R143" s="24">
        <f>SUM(R144:R148)</f>
        <v>54760.7</v>
      </c>
      <c r="S143" s="24">
        <f>SUM(S144:S148)</f>
        <v>5556.4400000000005</v>
      </c>
      <c r="T143" s="24">
        <f>SUM(T144:T148)</f>
        <v>4896.04</v>
      </c>
      <c r="U143" s="26" t="s">
        <v>704</v>
      </c>
    </row>
    <row r="144" spans="2:33" s="32" customFormat="1" ht="48" x14ac:dyDescent="0.3">
      <c r="B144" s="28" t="s">
        <v>650</v>
      </c>
      <c r="C144" s="28" t="s">
        <v>862</v>
      </c>
      <c r="D144" s="29" t="s">
        <v>347</v>
      </c>
      <c r="E144" s="28" t="s">
        <v>348</v>
      </c>
      <c r="F144" s="28" t="s">
        <v>720</v>
      </c>
      <c r="G144" s="28" t="s">
        <v>277</v>
      </c>
      <c r="H144" s="28" t="s">
        <v>111</v>
      </c>
      <c r="I144" s="28" t="s">
        <v>340</v>
      </c>
      <c r="J144" s="28" t="s">
        <v>114</v>
      </c>
      <c r="K144" s="28" t="s">
        <v>523</v>
      </c>
      <c r="L144" s="28" t="s">
        <v>523</v>
      </c>
      <c r="M144" s="28" t="s">
        <v>523</v>
      </c>
      <c r="N144" s="28" t="s">
        <v>523</v>
      </c>
      <c r="O144" s="30">
        <v>43409</v>
      </c>
      <c r="P144" s="30">
        <v>44776</v>
      </c>
      <c r="Q144" s="31">
        <f t="shared" ref="Q144:Q149" si="22">SUM(R144:T144)</f>
        <v>10453</v>
      </c>
      <c r="R144" s="31">
        <v>8214.61</v>
      </c>
      <c r="S144" s="31">
        <v>1449.64</v>
      </c>
      <c r="T144" s="31">
        <v>788.75</v>
      </c>
      <c r="U144" s="32" t="s">
        <v>704</v>
      </c>
      <c r="V144" s="32" t="s">
        <v>523</v>
      </c>
      <c r="W144" s="32" t="s">
        <v>523</v>
      </c>
      <c r="X144" s="32" t="s">
        <v>523</v>
      </c>
      <c r="Y144" s="32" t="s">
        <v>523</v>
      </c>
      <c r="AF144" s="32" t="s">
        <v>523</v>
      </c>
      <c r="AG144" s="32" t="s">
        <v>523</v>
      </c>
    </row>
    <row r="145" spans="2:33" s="32" customFormat="1" ht="36" x14ac:dyDescent="0.3">
      <c r="B145" s="28" t="s">
        <v>652</v>
      </c>
      <c r="C145" s="28" t="s">
        <v>863</v>
      </c>
      <c r="D145" s="29" t="s">
        <v>349</v>
      </c>
      <c r="E145" s="28" t="s">
        <v>350</v>
      </c>
      <c r="F145" s="28" t="s">
        <v>122</v>
      </c>
      <c r="G145" s="28" t="s">
        <v>277</v>
      </c>
      <c r="H145" s="28" t="s">
        <v>706</v>
      </c>
      <c r="I145" s="28" t="s">
        <v>340</v>
      </c>
      <c r="J145" s="28" t="s">
        <v>114</v>
      </c>
      <c r="K145" s="28" t="s">
        <v>523</v>
      </c>
      <c r="L145" s="28" t="s">
        <v>523</v>
      </c>
      <c r="M145" s="28" t="s">
        <v>523</v>
      </c>
      <c r="N145" s="28" t="s">
        <v>523</v>
      </c>
      <c r="O145" s="30">
        <v>43353</v>
      </c>
      <c r="P145" s="30">
        <v>44539</v>
      </c>
      <c r="Q145" s="31">
        <f t="shared" si="22"/>
        <v>17041.18</v>
      </c>
      <c r="R145" s="31">
        <v>14485.09</v>
      </c>
      <c r="S145" s="31">
        <v>1278</v>
      </c>
      <c r="T145" s="31">
        <v>1278.0899999999999</v>
      </c>
      <c r="U145" s="32" t="s">
        <v>704</v>
      </c>
      <c r="V145" s="32" t="s">
        <v>523</v>
      </c>
      <c r="W145" s="32" t="s">
        <v>523</v>
      </c>
      <c r="X145" s="32" t="s">
        <v>523</v>
      </c>
      <c r="Y145" s="32" t="s">
        <v>523</v>
      </c>
      <c r="AF145" s="32" t="s">
        <v>523</v>
      </c>
      <c r="AG145" s="32" t="s">
        <v>523</v>
      </c>
    </row>
    <row r="146" spans="2:33" s="32" customFormat="1" ht="36" x14ac:dyDescent="0.3">
      <c r="B146" s="28" t="s">
        <v>653</v>
      </c>
      <c r="C146" s="28" t="s">
        <v>864</v>
      </c>
      <c r="D146" s="29" t="s">
        <v>341</v>
      </c>
      <c r="E146" s="28" t="s">
        <v>654</v>
      </c>
      <c r="F146" s="28" t="s">
        <v>107</v>
      </c>
      <c r="G146" s="28" t="s">
        <v>277</v>
      </c>
      <c r="H146" s="28" t="s">
        <v>110</v>
      </c>
      <c r="I146" s="28" t="s">
        <v>340</v>
      </c>
      <c r="J146" s="28" t="s">
        <v>114</v>
      </c>
      <c r="K146" s="28" t="s">
        <v>523</v>
      </c>
      <c r="L146" s="28" t="s">
        <v>523</v>
      </c>
      <c r="M146" s="28" t="s">
        <v>523</v>
      </c>
      <c r="N146" s="28" t="s">
        <v>523</v>
      </c>
      <c r="O146" s="30">
        <v>43235</v>
      </c>
      <c r="P146" s="30">
        <v>44620</v>
      </c>
      <c r="Q146" s="31">
        <f t="shared" si="22"/>
        <v>15224</v>
      </c>
      <c r="R146" s="31">
        <v>12940.4</v>
      </c>
      <c r="S146" s="31">
        <v>1141.5999999999999</v>
      </c>
      <c r="T146" s="31">
        <v>1142</v>
      </c>
      <c r="U146" s="32" t="s">
        <v>704</v>
      </c>
      <c r="V146" s="32" t="s">
        <v>523</v>
      </c>
      <c r="W146" s="32" t="s">
        <v>523</v>
      </c>
      <c r="X146" s="32" t="s">
        <v>523</v>
      </c>
      <c r="Y146" s="32" t="s">
        <v>523</v>
      </c>
      <c r="AF146" s="32" t="s">
        <v>523</v>
      </c>
      <c r="AG146" s="32" t="s">
        <v>954</v>
      </c>
    </row>
    <row r="147" spans="2:33" s="32" customFormat="1" ht="36" x14ac:dyDescent="0.3">
      <c r="B147" s="28" t="s">
        <v>655</v>
      </c>
      <c r="C147" s="28" t="s">
        <v>865</v>
      </c>
      <c r="D147" s="29" t="s">
        <v>342</v>
      </c>
      <c r="E147" s="28" t="s">
        <v>343</v>
      </c>
      <c r="F147" s="28" t="s">
        <v>725</v>
      </c>
      <c r="G147" s="28" t="s">
        <v>277</v>
      </c>
      <c r="H147" s="28" t="s">
        <v>104</v>
      </c>
      <c r="I147" s="28" t="s">
        <v>340</v>
      </c>
      <c r="J147" s="28" t="s">
        <v>114</v>
      </c>
      <c r="K147" s="28" t="s">
        <v>523</v>
      </c>
      <c r="L147" s="28" t="s">
        <v>523</v>
      </c>
      <c r="M147" s="28" t="s">
        <v>523</v>
      </c>
      <c r="N147" s="28" t="s">
        <v>523</v>
      </c>
      <c r="O147" s="30">
        <v>43322</v>
      </c>
      <c r="P147" s="30">
        <v>44508</v>
      </c>
      <c r="Q147" s="31">
        <f t="shared" si="22"/>
        <v>6816</v>
      </c>
      <c r="R147" s="31">
        <v>5793.6</v>
      </c>
      <c r="S147" s="31">
        <v>511.2</v>
      </c>
      <c r="T147" s="31">
        <v>511.2</v>
      </c>
      <c r="U147" s="32" t="s">
        <v>704</v>
      </c>
      <c r="V147" s="32" t="s">
        <v>523</v>
      </c>
      <c r="W147" s="32" t="s">
        <v>523</v>
      </c>
      <c r="X147" s="32" t="s">
        <v>523</v>
      </c>
      <c r="Y147" s="32" t="s">
        <v>523</v>
      </c>
      <c r="AF147" s="32" t="s">
        <v>523</v>
      </c>
      <c r="AG147" s="32" t="s">
        <v>523</v>
      </c>
    </row>
    <row r="148" spans="2:33" s="32" customFormat="1" ht="36" x14ac:dyDescent="0.3">
      <c r="B148" s="28" t="s">
        <v>656</v>
      </c>
      <c r="C148" s="28" t="s">
        <v>866</v>
      </c>
      <c r="D148" s="29" t="s">
        <v>345</v>
      </c>
      <c r="E148" s="28" t="s">
        <v>346</v>
      </c>
      <c r="F148" s="28" t="s">
        <v>128</v>
      </c>
      <c r="G148" s="28" t="s">
        <v>277</v>
      </c>
      <c r="H148" s="28" t="s">
        <v>112</v>
      </c>
      <c r="I148" s="28" t="s">
        <v>340</v>
      </c>
      <c r="J148" s="28" t="s">
        <v>114</v>
      </c>
      <c r="K148" s="28" t="s">
        <v>523</v>
      </c>
      <c r="L148" s="28" t="s">
        <v>523</v>
      </c>
      <c r="M148" s="28" t="s">
        <v>523</v>
      </c>
      <c r="N148" s="28" t="s">
        <v>523</v>
      </c>
      <c r="O148" s="30">
        <v>43349</v>
      </c>
      <c r="P148" s="30">
        <v>44535</v>
      </c>
      <c r="Q148" s="31">
        <f t="shared" si="22"/>
        <v>15679</v>
      </c>
      <c r="R148" s="31">
        <v>13327</v>
      </c>
      <c r="S148" s="31">
        <v>1176</v>
      </c>
      <c r="T148" s="31">
        <v>1176</v>
      </c>
      <c r="U148" s="32" t="s">
        <v>704</v>
      </c>
      <c r="V148" s="32" t="s">
        <v>523</v>
      </c>
      <c r="W148" s="32" t="s">
        <v>523</v>
      </c>
      <c r="X148" s="32" t="s">
        <v>523</v>
      </c>
      <c r="Y148" s="32" t="s">
        <v>523</v>
      </c>
      <c r="AF148" s="32" t="s">
        <v>523</v>
      </c>
      <c r="AG148" s="32" t="s">
        <v>523</v>
      </c>
    </row>
    <row r="149" spans="2:33" s="27" customFormat="1" ht="34.200000000000003" x14ac:dyDescent="0.3">
      <c r="B149" s="22" t="s">
        <v>657</v>
      </c>
      <c r="C149" s="22"/>
      <c r="D149" s="22"/>
      <c r="E149" s="22" t="s">
        <v>498</v>
      </c>
      <c r="F149" s="22"/>
      <c r="G149" s="22"/>
      <c r="H149" s="22"/>
      <c r="I149" s="22"/>
      <c r="J149" s="22"/>
      <c r="K149" s="22"/>
      <c r="L149" s="22"/>
      <c r="M149" s="22"/>
      <c r="N149" s="22"/>
      <c r="O149" s="23"/>
      <c r="P149" s="23"/>
      <c r="Q149" s="24">
        <f t="shared" si="22"/>
        <v>4325259.22</v>
      </c>
      <c r="R149" s="24">
        <f>R150+R156</f>
        <v>3406735.6399999997</v>
      </c>
      <c r="S149" s="24">
        <f>S150+S156</f>
        <v>21947.85</v>
      </c>
      <c r="T149" s="24">
        <f>T150+T156</f>
        <v>896575.73</v>
      </c>
      <c r="U149" s="26" t="s">
        <v>704</v>
      </c>
    </row>
    <row r="150" spans="2:33" s="27" customFormat="1" ht="22.8" x14ac:dyDescent="0.3">
      <c r="B150" s="22" t="s">
        <v>658</v>
      </c>
      <c r="C150" s="22"/>
      <c r="D150" s="22"/>
      <c r="E150" s="22" t="s">
        <v>499</v>
      </c>
      <c r="F150" s="22"/>
      <c r="G150" s="22"/>
      <c r="H150" s="22"/>
      <c r="I150" s="22"/>
      <c r="J150" s="22"/>
      <c r="K150" s="22"/>
      <c r="L150" s="22"/>
      <c r="M150" s="22"/>
      <c r="N150" s="22"/>
      <c r="O150" s="23"/>
      <c r="P150" s="23"/>
      <c r="Q150" s="37">
        <f>SUM(R150:T150)</f>
        <v>1359058.1</v>
      </c>
      <c r="R150" s="37">
        <f t="shared" ref="R150:S150" si="23">SUM(R151:R155)</f>
        <v>885762</v>
      </c>
      <c r="S150" s="37">
        <f t="shared" si="23"/>
        <v>21947.85</v>
      </c>
      <c r="T150" s="37">
        <f>SUM(T151:T155)</f>
        <v>451348.25</v>
      </c>
      <c r="U150" s="26" t="s">
        <v>704</v>
      </c>
    </row>
    <row r="151" spans="2:33" s="32" customFormat="1" ht="36" x14ac:dyDescent="0.3">
      <c r="B151" s="28" t="s">
        <v>659</v>
      </c>
      <c r="C151" s="28" t="s">
        <v>827</v>
      </c>
      <c r="D151" s="29" t="s">
        <v>249</v>
      </c>
      <c r="E151" s="28" t="s">
        <v>250</v>
      </c>
      <c r="F151" s="28" t="s">
        <v>128</v>
      </c>
      <c r="G151" s="28" t="s">
        <v>245</v>
      </c>
      <c r="H151" s="28" t="s">
        <v>112</v>
      </c>
      <c r="I151" s="28" t="s">
        <v>244</v>
      </c>
      <c r="J151" s="28" t="s">
        <v>114</v>
      </c>
      <c r="K151" s="28" t="s">
        <v>523</v>
      </c>
      <c r="L151" s="28" t="s">
        <v>523</v>
      </c>
      <c r="M151" s="28" t="s">
        <v>523</v>
      </c>
      <c r="N151" s="28" t="s">
        <v>523</v>
      </c>
      <c r="O151" s="30">
        <v>42849</v>
      </c>
      <c r="P151" s="30">
        <v>43798</v>
      </c>
      <c r="Q151" s="31">
        <f t="shared" ref="Q151:Q155" si="24">SUM(R151:T151)</f>
        <v>148480</v>
      </c>
      <c r="R151" s="31">
        <v>126208</v>
      </c>
      <c r="S151" s="31">
        <v>0</v>
      </c>
      <c r="T151" s="31">
        <v>22272</v>
      </c>
      <c r="U151" s="32" t="s">
        <v>704</v>
      </c>
      <c r="V151" s="32" t="s">
        <v>523</v>
      </c>
      <c r="W151" s="32" t="s">
        <v>523</v>
      </c>
      <c r="X151" s="32" t="s">
        <v>523</v>
      </c>
      <c r="Y151" s="32" t="s">
        <v>523</v>
      </c>
      <c r="AF151" s="32" t="s">
        <v>523</v>
      </c>
      <c r="AG151" s="32" t="s">
        <v>954</v>
      </c>
    </row>
    <row r="152" spans="2:33" s="32" customFormat="1" ht="36" x14ac:dyDescent="0.3">
      <c r="B152" s="28" t="s">
        <v>662</v>
      </c>
      <c r="C152" s="28" t="s">
        <v>828</v>
      </c>
      <c r="D152" s="29" t="s">
        <v>256</v>
      </c>
      <c r="E152" s="28" t="s">
        <v>257</v>
      </c>
      <c r="F152" s="28" t="s">
        <v>106</v>
      </c>
      <c r="G152" s="28" t="s">
        <v>245</v>
      </c>
      <c r="H152" s="28" t="s">
        <v>111</v>
      </c>
      <c r="I152" s="28" t="s">
        <v>244</v>
      </c>
      <c r="J152" s="28" t="s">
        <v>114</v>
      </c>
      <c r="K152" s="28" t="s">
        <v>523</v>
      </c>
      <c r="L152" s="28" t="s">
        <v>523</v>
      </c>
      <c r="M152" s="28" t="s">
        <v>523</v>
      </c>
      <c r="N152" s="28" t="s">
        <v>523</v>
      </c>
      <c r="O152" s="30">
        <v>42888</v>
      </c>
      <c r="P152" s="30">
        <v>43676</v>
      </c>
      <c r="Q152" s="31">
        <f t="shared" si="24"/>
        <v>185399.14999999997</v>
      </c>
      <c r="R152" s="31">
        <v>157589.22999999998</v>
      </c>
      <c r="S152" s="31">
        <v>0</v>
      </c>
      <c r="T152" s="31">
        <v>27809.919999999995</v>
      </c>
      <c r="U152" s="32" t="s">
        <v>704</v>
      </c>
      <c r="V152" s="32" t="s">
        <v>954</v>
      </c>
      <c r="W152" s="32" t="s">
        <v>954</v>
      </c>
      <c r="X152" s="32" t="s">
        <v>523</v>
      </c>
      <c r="Y152" s="32" t="s">
        <v>954</v>
      </c>
      <c r="AF152" s="32" t="s">
        <v>523</v>
      </c>
      <c r="AG152" s="32" t="s">
        <v>523</v>
      </c>
    </row>
    <row r="153" spans="2:33" s="32" customFormat="1" ht="36" x14ac:dyDescent="0.3">
      <c r="B153" s="28" t="s">
        <v>663</v>
      </c>
      <c r="C153" s="28" t="s">
        <v>829</v>
      </c>
      <c r="D153" s="29" t="s">
        <v>259</v>
      </c>
      <c r="E153" s="28" t="s">
        <v>260</v>
      </c>
      <c r="F153" s="28" t="s">
        <v>122</v>
      </c>
      <c r="G153" s="28" t="s">
        <v>245</v>
      </c>
      <c r="H153" s="28" t="s">
        <v>706</v>
      </c>
      <c r="I153" s="28" t="s">
        <v>244</v>
      </c>
      <c r="J153" s="28" t="s">
        <v>114</v>
      </c>
      <c r="K153" s="28" t="s">
        <v>523</v>
      </c>
      <c r="L153" s="28" t="s">
        <v>523</v>
      </c>
      <c r="M153" s="28" t="s">
        <v>523</v>
      </c>
      <c r="N153" s="28" t="s">
        <v>523</v>
      </c>
      <c r="O153" s="30">
        <v>42936</v>
      </c>
      <c r="P153" s="30">
        <v>43444</v>
      </c>
      <c r="Q153" s="31">
        <f t="shared" si="24"/>
        <v>600732.80000000005</v>
      </c>
      <c r="R153" s="31">
        <v>346361</v>
      </c>
      <c r="S153" s="31">
        <v>0</v>
      </c>
      <c r="T153" s="31">
        <v>254371.8</v>
      </c>
      <c r="U153" s="32" t="s">
        <v>704</v>
      </c>
      <c r="V153" s="32" t="s">
        <v>523</v>
      </c>
      <c r="W153" s="32" t="s">
        <v>523</v>
      </c>
      <c r="X153" s="32" t="s">
        <v>523</v>
      </c>
      <c r="Y153" s="32" t="s">
        <v>523</v>
      </c>
      <c r="AF153" s="32" t="s">
        <v>523</v>
      </c>
      <c r="AG153" s="32" t="s">
        <v>954</v>
      </c>
    </row>
    <row r="154" spans="2:33" s="32" customFormat="1" ht="36" x14ac:dyDescent="0.3">
      <c r="B154" s="28" t="s">
        <v>664</v>
      </c>
      <c r="C154" s="28" t="s">
        <v>830</v>
      </c>
      <c r="D154" s="29" t="s">
        <v>246</v>
      </c>
      <c r="E154" s="28" t="s">
        <v>247</v>
      </c>
      <c r="F154" s="28" t="s">
        <v>134</v>
      </c>
      <c r="G154" s="28" t="s">
        <v>245</v>
      </c>
      <c r="H154" s="28" t="s">
        <v>104</v>
      </c>
      <c r="I154" s="28" t="s">
        <v>244</v>
      </c>
      <c r="J154" s="28" t="s">
        <v>114</v>
      </c>
      <c r="K154" s="28" t="s">
        <v>523</v>
      </c>
      <c r="L154" s="28" t="s">
        <v>523</v>
      </c>
      <c r="M154" s="28" t="s">
        <v>523</v>
      </c>
      <c r="N154" s="28" t="s">
        <v>523</v>
      </c>
      <c r="O154" s="30">
        <v>42851</v>
      </c>
      <c r="P154" s="30">
        <v>43950</v>
      </c>
      <c r="Q154" s="38">
        <f t="shared" si="24"/>
        <v>278127.15000000002</v>
      </c>
      <c r="R154" s="38">
        <v>131232.62</v>
      </c>
      <c r="S154" s="38">
        <v>0</v>
      </c>
      <c r="T154" s="38">
        <v>146894.53</v>
      </c>
      <c r="U154" s="32" t="s">
        <v>704</v>
      </c>
      <c r="V154" s="32" t="s">
        <v>523</v>
      </c>
      <c r="W154" s="32" t="s">
        <v>523</v>
      </c>
      <c r="X154" s="32" t="s">
        <v>523</v>
      </c>
      <c r="Y154" s="32" t="s">
        <v>523</v>
      </c>
      <c r="AF154" s="32" t="s">
        <v>523</v>
      </c>
      <c r="AG154" s="32" t="s">
        <v>954</v>
      </c>
    </row>
    <row r="155" spans="2:33" s="32" customFormat="1" ht="24" x14ac:dyDescent="0.3">
      <c r="B155" s="28" t="s">
        <v>665</v>
      </c>
      <c r="C155" s="28" t="s">
        <v>831</v>
      </c>
      <c r="D155" s="29" t="s">
        <v>252</v>
      </c>
      <c r="E155" s="28" t="s">
        <v>253</v>
      </c>
      <c r="F155" s="28" t="s">
        <v>255</v>
      </c>
      <c r="G155" s="28" t="s">
        <v>245</v>
      </c>
      <c r="H155" s="28" t="s">
        <v>110</v>
      </c>
      <c r="I155" s="28" t="s">
        <v>244</v>
      </c>
      <c r="J155" s="28" t="s">
        <v>114</v>
      </c>
      <c r="K155" s="28" t="s">
        <v>523</v>
      </c>
      <c r="L155" s="28" t="s">
        <v>523</v>
      </c>
      <c r="M155" s="28" t="s">
        <v>523</v>
      </c>
      <c r="N155" s="28" t="s">
        <v>523</v>
      </c>
      <c r="O155" s="30">
        <v>42825</v>
      </c>
      <c r="P155" s="30">
        <v>43488</v>
      </c>
      <c r="Q155" s="31">
        <f t="shared" si="24"/>
        <v>146319</v>
      </c>
      <c r="R155" s="31">
        <v>124371.15</v>
      </c>
      <c r="S155" s="31">
        <v>21947.85</v>
      </c>
      <c r="T155" s="31">
        <v>0</v>
      </c>
      <c r="U155" s="32" t="s">
        <v>704</v>
      </c>
      <c r="V155" s="32" t="s">
        <v>523</v>
      </c>
      <c r="W155" s="32" t="s">
        <v>523</v>
      </c>
      <c r="X155" s="32" t="s">
        <v>523</v>
      </c>
      <c r="Y155" s="32" t="s">
        <v>523</v>
      </c>
      <c r="AF155" s="32" t="s">
        <v>523</v>
      </c>
      <c r="AG155" s="32" t="s">
        <v>523</v>
      </c>
    </row>
    <row r="156" spans="2:33" s="27" customFormat="1" ht="22.8" x14ac:dyDescent="0.3">
      <c r="B156" s="22" t="s">
        <v>666</v>
      </c>
      <c r="C156" s="22"/>
      <c r="D156" s="22"/>
      <c r="E156" s="22" t="s">
        <v>500</v>
      </c>
      <c r="F156" s="22"/>
      <c r="G156" s="22"/>
      <c r="H156" s="22"/>
      <c r="I156" s="22"/>
      <c r="J156" s="22"/>
      <c r="K156" s="22"/>
      <c r="L156" s="22"/>
      <c r="M156" s="22"/>
      <c r="N156" s="22"/>
      <c r="O156" s="23"/>
      <c r="P156" s="23"/>
      <c r="Q156" s="24">
        <f>SUM(Q157:Q161)</f>
        <v>2966201.12</v>
      </c>
      <c r="R156" s="24">
        <f>SUM(R157:R161)</f>
        <v>2520973.6399999997</v>
      </c>
      <c r="S156" s="24">
        <f>SUM(S157:S161)</f>
        <v>0</v>
      </c>
      <c r="T156" s="24">
        <f>SUM(T157:T161)</f>
        <v>445227.48000000004</v>
      </c>
      <c r="U156" s="26" t="e">
        <v>#VALUE!</v>
      </c>
    </row>
    <row r="157" spans="2:33" s="32" customFormat="1" ht="36" x14ac:dyDescent="0.3">
      <c r="B157" s="28" t="s">
        <v>667</v>
      </c>
      <c r="C157" s="28" t="s">
        <v>832</v>
      </c>
      <c r="D157" s="29" t="s">
        <v>263</v>
      </c>
      <c r="E157" s="28" t="s">
        <v>264</v>
      </c>
      <c r="F157" s="28" t="s">
        <v>128</v>
      </c>
      <c r="G157" s="28" t="s">
        <v>245</v>
      </c>
      <c r="H157" s="28" t="s">
        <v>112</v>
      </c>
      <c r="I157" s="28" t="s">
        <v>262</v>
      </c>
      <c r="J157" s="28" t="s">
        <v>114</v>
      </c>
      <c r="K157" s="28" t="s">
        <v>523</v>
      </c>
      <c r="L157" s="28" t="s">
        <v>523</v>
      </c>
      <c r="M157" s="28" t="s">
        <v>523</v>
      </c>
      <c r="N157" s="28" t="s">
        <v>523</v>
      </c>
      <c r="O157" s="30">
        <v>42605</v>
      </c>
      <c r="P157" s="30">
        <v>43950</v>
      </c>
      <c r="Q157" s="31">
        <f>SUM(R157:T157)</f>
        <v>736499</v>
      </c>
      <c r="R157" s="31">
        <v>626024</v>
      </c>
      <c r="S157" s="31">
        <v>0</v>
      </c>
      <c r="T157" s="31">
        <v>110475</v>
      </c>
      <c r="U157" s="32" t="s">
        <v>704</v>
      </c>
      <c r="V157" s="32" t="s">
        <v>523</v>
      </c>
      <c r="W157" s="32" t="s">
        <v>523</v>
      </c>
      <c r="X157" s="32" t="s">
        <v>523</v>
      </c>
      <c r="Y157" s="32" t="s">
        <v>523</v>
      </c>
      <c r="AF157" s="32" t="s">
        <v>523</v>
      </c>
      <c r="AG157" s="32" t="s">
        <v>954</v>
      </c>
    </row>
    <row r="158" spans="2:33" s="32" customFormat="1" ht="36" x14ac:dyDescent="0.3">
      <c r="B158" s="28" t="s">
        <v>669</v>
      </c>
      <c r="C158" s="28" t="s">
        <v>833</v>
      </c>
      <c r="D158" s="29" t="s">
        <v>273</v>
      </c>
      <c r="E158" s="28" t="s">
        <v>274</v>
      </c>
      <c r="F158" s="28" t="s">
        <v>106</v>
      </c>
      <c r="G158" s="28" t="s">
        <v>245</v>
      </c>
      <c r="H158" s="28" t="s">
        <v>111</v>
      </c>
      <c r="I158" s="28" t="s">
        <v>262</v>
      </c>
      <c r="J158" s="28" t="s">
        <v>114</v>
      </c>
      <c r="K158" s="28" t="s">
        <v>523</v>
      </c>
      <c r="L158" s="28" t="s">
        <v>523</v>
      </c>
      <c r="M158" s="28" t="s">
        <v>523</v>
      </c>
      <c r="N158" s="28" t="s">
        <v>523</v>
      </c>
      <c r="O158" s="30">
        <v>42626</v>
      </c>
      <c r="P158" s="30">
        <v>43488</v>
      </c>
      <c r="Q158" s="31">
        <f>SUM(R158:T158)</f>
        <v>241889</v>
      </c>
      <c r="R158" s="31">
        <v>205605.65</v>
      </c>
      <c r="S158" s="31">
        <v>0</v>
      </c>
      <c r="T158" s="31">
        <v>36283.35</v>
      </c>
      <c r="U158" s="32" t="s">
        <v>704</v>
      </c>
      <c r="V158" s="32" t="s">
        <v>523</v>
      </c>
      <c r="W158" s="32" t="s">
        <v>523</v>
      </c>
      <c r="X158" s="32" t="s">
        <v>523</v>
      </c>
      <c r="Y158" s="32" t="s">
        <v>523</v>
      </c>
      <c r="AF158" s="32" t="s">
        <v>523</v>
      </c>
      <c r="AG158" s="32" t="s">
        <v>954</v>
      </c>
    </row>
    <row r="159" spans="2:33" s="32" customFormat="1" ht="36" x14ac:dyDescent="0.3">
      <c r="B159" s="28" t="s">
        <v>663</v>
      </c>
      <c r="C159" s="28" t="s">
        <v>834</v>
      </c>
      <c r="D159" s="29" t="s">
        <v>266</v>
      </c>
      <c r="E159" s="28" t="s">
        <v>267</v>
      </c>
      <c r="F159" s="28" t="s">
        <v>122</v>
      </c>
      <c r="G159" s="28" t="s">
        <v>245</v>
      </c>
      <c r="H159" s="28" t="s">
        <v>706</v>
      </c>
      <c r="I159" s="28" t="s">
        <v>262</v>
      </c>
      <c r="J159" s="28" t="s">
        <v>114</v>
      </c>
      <c r="K159" s="28" t="s">
        <v>523</v>
      </c>
      <c r="L159" s="28" t="s">
        <v>523</v>
      </c>
      <c r="M159" s="28" t="s">
        <v>523</v>
      </c>
      <c r="N159" s="28" t="s">
        <v>523</v>
      </c>
      <c r="O159" s="30">
        <v>42599</v>
      </c>
      <c r="P159" s="30">
        <v>43950</v>
      </c>
      <c r="Q159" s="31">
        <f>SUM(R159:T159)</f>
        <v>891741.17999999993</v>
      </c>
      <c r="R159" s="31">
        <v>757980</v>
      </c>
      <c r="S159" s="31">
        <v>0</v>
      </c>
      <c r="T159" s="31">
        <v>133761.18</v>
      </c>
      <c r="U159" s="32" t="s">
        <v>704</v>
      </c>
      <c r="V159" s="32" t="s">
        <v>523</v>
      </c>
      <c r="W159" s="32" t="s">
        <v>523</v>
      </c>
      <c r="X159" s="32" t="s">
        <v>523</v>
      </c>
      <c r="Y159" s="32" t="s">
        <v>523</v>
      </c>
      <c r="AF159" s="32" t="s">
        <v>523</v>
      </c>
      <c r="AG159" s="32" t="s">
        <v>954</v>
      </c>
    </row>
    <row r="160" spans="2:33" s="32" customFormat="1" ht="36" x14ac:dyDescent="0.3">
      <c r="B160" s="28" t="s">
        <v>670</v>
      </c>
      <c r="C160" s="28" t="s">
        <v>835</v>
      </c>
      <c r="D160" s="29" t="s">
        <v>269</v>
      </c>
      <c r="E160" s="28" t="s">
        <v>270</v>
      </c>
      <c r="F160" s="28" t="s">
        <v>134</v>
      </c>
      <c r="G160" s="28" t="s">
        <v>245</v>
      </c>
      <c r="H160" s="28" t="s">
        <v>104</v>
      </c>
      <c r="I160" s="28" t="s">
        <v>262</v>
      </c>
      <c r="J160" s="28" t="s">
        <v>114</v>
      </c>
      <c r="K160" s="28" t="s">
        <v>523</v>
      </c>
      <c r="L160" s="28" t="s">
        <v>523</v>
      </c>
      <c r="M160" s="28" t="s">
        <v>523</v>
      </c>
      <c r="N160" s="28" t="s">
        <v>523</v>
      </c>
      <c r="O160" s="30">
        <v>42593</v>
      </c>
      <c r="P160" s="30">
        <v>43890</v>
      </c>
      <c r="Q160" s="31">
        <f>SUM(R160:T160)</f>
        <v>727472.94</v>
      </c>
      <c r="R160" s="31">
        <v>618351.99</v>
      </c>
      <c r="S160" s="31">
        <v>0</v>
      </c>
      <c r="T160" s="31">
        <v>109120.95</v>
      </c>
      <c r="U160" s="32" t="s">
        <v>704</v>
      </c>
      <c r="V160" s="32" t="s">
        <v>523</v>
      </c>
      <c r="W160" s="32" t="s">
        <v>523</v>
      </c>
      <c r="X160" s="32" t="s">
        <v>523</v>
      </c>
      <c r="Y160" s="32" t="s">
        <v>523</v>
      </c>
      <c r="AF160" s="32" t="s">
        <v>523</v>
      </c>
      <c r="AG160" s="32" t="s">
        <v>954</v>
      </c>
    </row>
    <row r="161" spans="2:33" s="32" customFormat="1" ht="36" x14ac:dyDescent="0.3">
      <c r="B161" s="28" t="s">
        <v>671</v>
      </c>
      <c r="C161" s="28" t="s">
        <v>836</v>
      </c>
      <c r="D161" s="29" t="s">
        <v>271</v>
      </c>
      <c r="E161" s="28" t="s">
        <v>272</v>
      </c>
      <c r="F161" s="28" t="s">
        <v>107</v>
      </c>
      <c r="G161" s="28" t="s">
        <v>245</v>
      </c>
      <c r="H161" s="28" t="s">
        <v>110</v>
      </c>
      <c r="I161" s="28" t="s">
        <v>262</v>
      </c>
      <c r="J161" s="28" t="s">
        <v>114</v>
      </c>
      <c r="K161" s="28" t="s">
        <v>523</v>
      </c>
      <c r="L161" s="28" t="s">
        <v>523</v>
      </c>
      <c r="M161" s="28" t="s">
        <v>523</v>
      </c>
      <c r="N161" s="28" t="s">
        <v>523</v>
      </c>
      <c r="O161" s="30">
        <v>42613</v>
      </c>
      <c r="P161" s="30">
        <v>43890</v>
      </c>
      <c r="Q161" s="31">
        <f>SUM(R161:T161)</f>
        <v>368599</v>
      </c>
      <c r="R161" s="31">
        <v>313012</v>
      </c>
      <c r="S161" s="31">
        <v>0</v>
      </c>
      <c r="T161" s="31">
        <v>55587</v>
      </c>
      <c r="U161" s="32" t="s">
        <v>704</v>
      </c>
      <c r="V161" s="32" t="s">
        <v>523</v>
      </c>
      <c r="W161" s="32" t="s">
        <v>523</v>
      </c>
      <c r="X161" s="32" t="s">
        <v>523</v>
      </c>
      <c r="Y161" s="32" t="s">
        <v>523</v>
      </c>
      <c r="AF161" s="32" t="s">
        <v>523</v>
      </c>
      <c r="AG161" s="32" t="s">
        <v>954</v>
      </c>
    </row>
    <row r="162" spans="2:33" s="27" customFormat="1" ht="34.200000000000003" x14ac:dyDescent="0.3">
      <c r="B162" s="22" t="s">
        <v>672</v>
      </c>
      <c r="C162" s="22"/>
      <c r="D162" s="22"/>
      <c r="E162" s="22" t="s">
        <v>501</v>
      </c>
      <c r="F162" s="22"/>
      <c r="G162" s="22"/>
      <c r="H162" s="22"/>
      <c r="I162" s="22"/>
      <c r="J162" s="22"/>
      <c r="K162" s="22"/>
      <c r="L162" s="22"/>
      <c r="M162" s="22"/>
      <c r="N162" s="22"/>
      <c r="O162" s="23"/>
      <c r="P162" s="23"/>
      <c r="Q162" s="24">
        <f>Q163</f>
        <v>1126176.2999999998</v>
      </c>
      <c r="R162" s="24">
        <f>R163</f>
        <v>957118.12999999989</v>
      </c>
      <c r="S162" s="24">
        <f>S163</f>
        <v>0</v>
      </c>
      <c r="T162" s="24">
        <f>T163</f>
        <v>169058.17</v>
      </c>
      <c r="U162" s="26" t="s">
        <v>704</v>
      </c>
    </row>
    <row r="163" spans="2:33" s="27" customFormat="1" ht="34.200000000000003" x14ac:dyDescent="0.3">
      <c r="B163" s="22" t="s">
        <v>673</v>
      </c>
      <c r="C163" s="22"/>
      <c r="D163" s="22"/>
      <c r="E163" s="22" t="s">
        <v>502</v>
      </c>
      <c r="F163" s="22"/>
      <c r="G163" s="22"/>
      <c r="H163" s="22"/>
      <c r="I163" s="22"/>
      <c r="J163" s="22"/>
      <c r="K163" s="22"/>
      <c r="L163" s="22"/>
      <c r="M163" s="22"/>
      <c r="N163" s="22"/>
      <c r="O163" s="23"/>
      <c r="P163" s="23"/>
      <c r="Q163" s="37">
        <f t="shared" ref="Q163:Q168" si="25">SUM(R163:T163)</f>
        <v>1126176.2999999998</v>
      </c>
      <c r="R163" s="37">
        <f>SUM(R164:R168)</f>
        <v>957118.12999999989</v>
      </c>
      <c r="S163" s="37">
        <f>SUM(S164:S168)</f>
        <v>0</v>
      </c>
      <c r="T163" s="37">
        <f>SUM(T164:T168)</f>
        <v>169058.17</v>
      </c>
      <c r="U163" s="26" t="s">
        <v>704</v>
      </c>
    </row>
    <row r="164" spans="2:33" s="32" customFormat="1" ht="36" x14ac:dyDescent="0.3">
      <c r="B164" s="28" t="s">
        <v>674</v>
      </c>
      <c r="C164" s="28" t="s">
        <v>837</v>
      </c>
      <c r="D164" s="29" t="s">
        <v>382</v>
      </c>
      <c r="E164" s="28" t="s">
        <v>383</v>
      </c>
      <c r="F164" s="28" t="s">
        <v>128</v>
      </c>
      <c r="G164" s="28" t="s">
        <v>207</v>
      </c>
      <c r="H164" s="28" t="s">
        <v>112</v>
      </c>
      <c r="I164" s="28" t="s">
        <v>381</v>
      </c>
      <c r="J164" s="28" t="s">
        <v>114</v>
      </c>
      <c r="K164" s="28" t="s">
        <v>523</v>
      </c>
      <c r="L164" s="28" t="s">
        <v>523</v>
      </c>
      <c r="M164" s="28" t="s">
        <v>523</v>
      </c>
      <c r="N164" s="28" t="s">
        <v>523</v>
      </c>
      <c r="O164" s="30">
        <v>43137</v>
      </c>
      <c r="P164" s="30">
        <v>43768</v>
      </c>
      <c r="Q164" s="38">
        <f t="shared" si="25"/>
        <v>160732.06</v>
      </c>
      <c r="R164" s="38">
        <v>136622.25</v>
      </c>
      <c r="S164" s="38">
        <v>0</v>
      </c>
      <c r="T164" s="38">
        <v>24109.81</v>
      </c>
      <c r="U164" s="32" t="s">
        <v>704</v>
      </c>
      <c r="V164" s="32" t="s">
        <v>523</v>
      </c>
      <c r="W164" s="32" t="s">
        <v>523</v>
      </c>
      <c r="X164" s="32" t="s">
        <v>523</v>
      </c>
      <c r="Y164" s="32" t="s">
        <v>523</v>
      </c>
      <c r="AF164" s="32" t="s">
        <v>523</v>
      </c>
      <c r="AG164" s="32" t="s">
        <v>523</v>
      </c>
    </row>
    <row r="165" spans="2:33" s="32" customFormat="1" ht="36" x14ac:dyDescent="0.3">
      <c r="B165" s="28" t="s">
        <v>679</v>
      </c>
      <c r="C165" s="28" t="s">
        <v>838</v>
      </c>
      <c r="D165" s="29" t="s">
        <v>386</v>
      </c>
      <c r="E165" s="28" t="s">
        <v>387</v>
      </c>
      <c r="F165" s="28" t="s">
        <v>106</v>
      </c>
      <c r="G165" s="28" t="s">
        <v>207</v>
      </c>
      <c r="H165" s="28" t="s">
        <v>111</v>
      </c>
      <c r="I165" s="28" t="s">
        <v>381</v>
      </c>
      <c r="J165" s="28" t="s">
        <v>114</v>
      </c>
      <c r="K165" s="28" t="s">
        <v>523</v>
      </c>
      <c r="L165" s="28" t="s">
        <v>523</v>
      </c>
      <c r="M165" s="28" t="s">
        <v>523</v>
      </c>
      <c r="N165" s="28" t="s">
        <v>523</v>
      </c>
      <c r="O165" s="30">
        <v>43220</v>
      </c>
      <c r="P165" s="30">
        <v>44041</v>
      </c>
      <c r="Q165" s="38">
        <f t="shared" si="25"/>
        <v>192832.21</v>
      </c>
      <c r="R165" s="38">
        <v>163907.37</v>
      </c>
      <c r="S165" s="38">
        <v>0</v>
      </c>
      <c r="T165" s="38">
        <v>28924.84</v>
      </c>
      <c r="U165" s="32" t="s">
        <v>704</v>
      </c>
      <c r="V165" s="32" t="s">
        <v>954</v>
      </c>
      <c r="W165" s="32" t="s">
        <v>954</v>
      </c>
      <c r="X165" s="32" t="s">
        <v>523</v>
      </c>
      <c r="Y165" s="32" t="s">
        <v>954</v>
      </c>
      <c r="AF165" s="32" t="s">
        <v>523</v>
      </c>
      <c r="AG165" s="32" t="s">
        <v>523</v>
      </c>
    </row>
    <row r="166" spans="2:33" s="32" customFormat="1" ht="36" x14ac:dyDescent="0.3">
      <c r="B166" s="28" t="s">
        <v>680</v>
      </c>
      <c r="C166" s="28" t="s">
        <v>839</v>
      </c>
      <c r="D166" s="29" t="s">
        <v>384</v>
      </c>
      <c r="E166" s="28" t="s">
        <v>385</v>
      </c>
      <c r="F166" s="28" t="s">
        <v>107</v>
      </c>
      <c r="G166" s="28" t="s">
        <v>207</v>
      </c>
      <c r="H166" s="28" t="s">
        <v>110</v>
      </c>
      <c r="I166" s="28" t="s">
        <v>381</v>
      </c>
      <c r="J166" s="28" t="s">
        <v>114</v>
      </c>
      <c r="K166" s="28" t="s">
        <v>523</v>
      </c>
      <c r="L166" s="28" t="s">
        <v>523</v>
      </c>
      <c r="M166" s="28" t="s">
        <v>523</v>
      </c>
      <c r="N166" s="28" t="s">
        <v>523</v>
      </c>
      <c r="O166" s="30">
        <v>43144</v>
      </c>
      <c r="P166" s="30">
        <v>44145</v>
      </c>
      <c r="Q166" s="38">
        <f t="shared" si="25"/>
        <v>163986.88</v>
      </c>
      <c r="R166" s="31">
        <v>139388</v>
      </c>
      <c r="S166" s="31">
        <v>0</v>
      </c>
      <c r="T166" s="31">
        <v>24598.880000000001</v>
      </c>
      <c r="U166" s="32" t="s">
        <v>704</v>
      </c>
      <c r="V166" s="32" t="s">
        <v>523</v>
      </c>
      <c r="W166" s="32" t="s">
        <v>523</v>
      </c>
      <c r="X166" s="32" t="s">
        <v>523</v>
      </c>
      <c r="Y166" s="32" t="s">
        <v>523</v>
      </c>
      <c r="AF166" s="32" t="s">
        <v>523</v>
      </c>
      <c r="AG166" s="32" t="s">
        <v>523</v>
      </c>
    </row>
    <row r="167" spans="2:33" s="32" customFormat="1" ht="36" x14ac:dyDescent="0.3">
      <c r="B167" s="28" t="s">
        <v>681</v>
      </c>
      <c r="C167" s="28" t="s">
        <v>840</v>
      </c>
      <c r="D167" s="29" t="s">
        <v>390</v>
      </c>
      <c r="E167" s="28" t="s">
        <v>391</v>
      </c>
      <c r="F167" s="28" t="s">
        <v>122</v>
      </c>
      <c r="G167" s="28" t="s">
        <v>207</v>
      </c>
      <c r="H167" s="28" t="s">
        <v>706</v>
      </c>
      <c r="I167" s="28" t="s">
        <v>381</v>
      </c>
      <c r="J167" s="28" t="s">
        <v>114</v>
      </c>
      <c r="K167" s="28" t="s">
        <v>523</v>
      </c>
      <c r="L167" s="28" t="s">
        <v>523</v>
      </c>
      <c r="M167" s="28" t="s">
        <v>523</v>
      </c>
      <c r="N167" s="28" t="s">
        <v>523</v>
      </c>
      <c r="O167" s="30">
        <v>43237</v>
      </c>
      <c r="P167" s="30">
        <v>44243</v>
      </c>
      <c r="Q167" s="38">
        <f t="shared" si="25"/>
        <v>446883.18999999994</v>
      </c>
      <c r="R167" s="31">
        <v>379850.70999999996</v>
      </c>
      <c r="S167" s="31">
        <v>0</v>
      </c>
      <c r="T167" s="31">
        <v>67032.479999999996</v>
      </c>
      <c r="U167" s="32" t="s">
        <v>704</v>
      </c>
      <c r="V167" s="32" t="s">
        <v>954</v>
      </c>
      <c r="W167" s="32" t="s">
        <v>954</v>
      </c>
      <c r="X167" s="32" t="s">
        <v>523</v>
      </c>
      <c r="Y167" s="32" t="s">
        <v>954</v>
      </c>
      <c r="AF167" s="32" t="s">
        <v>523</v>
      </c>
      <c r="AG167" s="32" t="s">
        <v>954</v>
      </c>
    </row>
    <row r="168" spans="2:33" s="32" customFormat="1" ht="36" x14ac:dyDescent="0.3">
      <c r="B168" s="28" t="s">
        <v>682</v>
      </c>
      <c r="C168" s="28" t="s">
        <v>841</v>
      </c>
      <c r="D168" s="29" t="s">
        <v>388</v>
      </c>
      <c r="E168" s="28" t="s">
        <v>389</v>
      </c>
      <c r="F168" s="28" t="s">
        <v>134</v>
      </c>
      <c r="G168" s="28" t="s">
        <v>207</v>
      </c>
      <c r="H168" s="28" t="s">
        <v>104</v>
      </c>
      <c r="I168" s="28" t="s">
        <v>381</v>
      </c>
      <c r="J168" s="28" t="s">
        <v>114</v>
      </c>
      <c r="K168" s="28" t="s">
        <v>523</v>
      </c>
      <c r="L168" s="28" t="s">
        <v>523</v>
      </c>
      <c r="M168" s="28" t="s">
        <v>523</v>
      </c>
      <c r="N168" s="28" t="s">
        <v>523</v>
      </c>
      <c r="O168" s="30">
        <v>43238</v>
      </c>
      <c r="P168" s="30">
        <v>44244</v>
      </c>
      <c r="Q168" s="38">
        <f t="shared" si="25"/>
        <v>161741.96</v>
      </c>
      <c r="R168" s="31">
        <v>137349.79999999999</v>
      </c>
      <c r="S168" s="31">
        <v>0</v>
      </c>
      <c r="T168" s="31">
        <v>24392.16</v>
      </c>
      <c r="U168" s="32" t="s">
        <v>704</v>
      </c>
      <c r="V168" s="32" t="s">
        <v>523</v>
      </c>
      <c r="W168" s="32" t="s">
        <v>523</v>
      </c>
      <c r="X168" s="32" t="s">
        <v>523</v>
      </c>
      <c r="Y168" s="32" t="s">
        <v>523</v>
      </c>
      <c r="AF168" s="32" t="s">
        <v>523</v>
      </c>
      <c r="AG168" s="32" t="s">
        <v>954</v>
      </c>
    </row>
    <row r="169" spans="2:33" s="27" customFormat="1" ht="22.8" x14ac:dyDescent="0.3">
      <c r="B169" s="22" t="s">
        <v>511</v>
      </c>
      <c r="C169" s="22"/>
      <c r="D169" s="22"/>
      <c r="E169" s="22" t="s">
        <v>512</v>
      </c>
      <c r="F169" s="22"/>
      <c r="G169" s="22"/>
      <c r="H169" s="22"/>
      <c r="I169" s="22"/>
      <c r="J169" s="22"/>
      <c r="K169" s="22"/>
      <c r="L169" s="22"/>
      <c r="M169" s="22"/>
      <c r="N169" s="22"/>
      <c r="O169" s="23"/>
      <c r="P169" s="23"/>
      <c r="Q169" s="24">
        <f>Q170</f>
        <v>6870168.5700000003</v>
      </c>
      <c r="R169" s="24">
        <f>R170</f>
        <v>5681366.7699999996</v>
      </c>
      <c r="S169" s="24">
        <f>S170</f>
        <v>0</v>
      </c>
      <c r="T169" s="24">
        <f>T170</f>
        <v>1188801.8</v>
      </c>
      <c r="U169" s="26"/>
    </row>
    <row r="170" spans="2:33" s="27" customFormat="1" ht="22.8" x14ac:dyDescent="0.3">
      <c r="B170" s="22" t="s">
        <v>683</v>
      </c>
      <c r="C170" s="22"/>
      <c r="D170" s="22"/>
      <c r="E170" s="22" t="s">
        <v>503</v>
      </c>
      <c r="F170" s="22"/>
      <c r="G170" s="22"/>
      <c r="H170" s="22"/>
      <c r="I170" s="22"/>
      <c r="J170" s="22"/>
      <c r="K170" s="22"/>
      <c r="L170" s="22"/>
      <c r="M170" s="22"/>
      <c r="N170" s="22"/>
      <c r="O170" s="23"/>
      <c r="P170" s="23"/>
      <c r="Q170" s="24">
        <f>Q171+Q174</f>
        <v>6870168.5700000003</v>
      </c>
      <c r="R170" s="24">
        <f>R171+R174</f>
        <v>5681366.7699999996</v>
      </c>
      <c r="S170" s="24">
        <f>S171+S174</f>
        <v>0</v>
      </c>
      <c r="T170" s="24">
        <f>T171+T174</f>
        <v>1188801.8</v>
      </c>
      <c r="U170" s="26" t="s">
        <v>704</v>
      </c>
    </row>
    <row r="171" spans="2:33" s="27" customFormat="1" ht="22.8" x14ac:dyDescent="0.3">
      <c r="B171" s="22" t="s">
        <v>684</v>
      </c>
      <c r="C171" s="22"/>
      <c r="D171" s="22"/>
      <c r="E171" s="22" t="s">
        <v>504</v>
      </c>
      <c r="F171" s="22"/>
      <c r="G171" s="22"/>
      <c r="H171" s="22"/>
      <c r="I171" s="22"/>
      <c r="J171" s="22"/>
      <c r="K171" s="22"/>
      <c r="L171" s="22"/>
      <c r="M171" s="22"/>
      <c r="N171" s="22"/>
      <c r="O171" s="23"/>
      <c r="P171" s="23"/>
      <c r="Q171" s="37">
        <f>Q172</f>
        <v>4362369.4000000004</v>
      </c>
      <c r="R171" s="37">
        <f t="shared" ref="R171:AG172" si="26">R172</f>
        <v>3549737.77</v>
      </c>
      <c r="S171" s="37">
        <f t="shared" si="26"/>
        <v>0</v>
      </c>
      <c r="T171" s="37">
        <f t="shared" si="26"/>
        <v>812631.63</v>
      </c>
      <c r="U171" s="24" t="str">
        <f t="shared" si="26"/>
        <v>gerai</v>
      </c>
      <c r="V171" s="24" t="str">
        <f t="shared" si="26"/>
        <v>–</v>
      </c>
      <c r="W171" s="24" t="str">
        <f t="shared" si="26"/>
        <v>–</v>
      </c>
      <c r="X171" s="24" t="str">
        <f t="shared" si="26"/>
        <v>–</v>
      </c>
      <c r="Y171" s="24" t="str">
        <f t="shared" si="26"/>
        <v>–</v>
      </c>
      <c r="Z171" s="24">
        <f t="shared" si="26"/>
        <v>0</v>
      </c>
      <c r="AA171" s="24">
        <f t="shared" si="26"/>
        <v>0</v>
      </c>
      <c r="AB171" s="24">
        <f t="shared" si="26"/>
        <v>0</v>
      </c>
      <c r="AC171" s="24">
        <f t="shared" si="26"/>
        <v>0</v>
      </c>
      <c r="AD171" s="24">
        <f t="shared" si="26"/>
        <v>0</v>
      </c>
      <c r="AE171" s="24">
        <f t="shared" si="26"/>
        <v>0</v>
      </c>
      <c r="AF171" s="24" t="str">
        <f t="shared" si="26"/>
        <v>–</v>
      </c>
      <c r="AG171" s="24" t="str">
        <f t="shared" si="26"/>
        <v>keisti</v>
      </c>
    </row>
    <row r="172" spans="2:33" s="27" customFormat="1" ht="28.95" customHeight="1" x14ac:dyDescent="0.3">
      <c r="B172" s="22" t="s">
        <v>685</v>
      </c>
      <c r="C172" s="22"/>
      <c r="D172" s="22"/>
      <c r="E172" s="22" t="s">
        <v>505</v>
      </c>
      <c r="F172" s="22"/>
      <c r="G172" s="22"/>
      <c r="H172" s="22"/>
      <c r="I172" s="22"/>
      <c r="J172" s="22"/>
      <c r="K172" s="22"/>
      <c r="L172" s="22"/>
      <c r="M172" s="22"/>
      <c r="N172" s="22"/>
      <c r="O172" s="23"/>
      <c r="P172" s="23"/>
      <c r="Q172" s="114">
        <f>Q173</f>
        <v>4362369.4000000004</v>
      </c>
      <c r="R172" s="114">
        <f>R173</f>
        <v>3549737.77</v>
      </c>
      <c r="S172" s="37">
        <f t="shared" si="26"/>
        <v>0</v>
      </c>
      <c r="T172" s="114">
        <f>SUM(T173)</f>
        <v>812631.63</v>
      </c>
      <c r="U172" s="24" t="str">
        <f t="shared" si="26"/>
        <v>gerai</v>
      </c>
      <c r="V172" s="24" t="str">
        <f t="shared" si="26"/>
        <v>–</v>
      </c>
      <c r="W172" s="24" t="str">
        <f t="shared" si="26"/>
        <v>–</v>
      </c>
      <c r="X172" s="24" t="str">
        <f t="shared" si="26"/>
        <v>–</v>
      </c>
      <c r="Y172" s="24" t="str">
        <f t="shared" si="26"/>
        <v>–</v>
      </c>
      <c r="Z172" s="24">
        <f t="shared" si="26"/>
        <v>0</v>
      </c>
      <c r="AA172" s="24">
        <f t="shared" si="26"/>
        <v>0</v>
      </c>
      <c r="AB172" s="24">
        <f t="shared" si="26"/>
        <v>0</v>
      </c>
      <c r="AC172" s="24">
        <f t="shared" si="26"/>
        <v>0</v>
      </c>
      <c r="AD172" s="24">
        <f t="shared" si="26"/>
        <v>0</v>
      </c>
      <c r="AE172" s="24">
        <f t="shared" si="26"/>
        <v>0</v>
      </c>
      <c r="AF172" s="24" t="str">
        <f t="shared" si="26"/>
        <v>–</v>
      </c>
      <c r="AG172" s="24" t="str">
        <f t="shared" si="26"/>
        <v>keisti</v>
      </c>
    </row>
    <row r="173" spans="2:33" s="32" customFormat="1" ht="24" x14ac:dyDescent="0.3">
      <c r="B173" s="28" t="s">
        <v>686</v>
      </c>
      <c r="C173" s="28" t="s">
        <v>842</v>
      </c>
      <c r="D173" s="29" t="s">
        <v>141</v>
      </c>
      <c r="E173" s="28" t="s">
        <v>142</v>
      </c>
      <c r="F173" s="28" t="s">
        <v>726</v>
      </c>
      <c r="G173" s="28" t="s">
        <v>136</v>
      </c>
      <c r="H173" s="28" t="s">
        <v>712</v>
      </c>
      <c r="I173" s="28" t="s">
        <v>140</v>
      </c>
      <c r="J173" s="28" t="s">
        <v>114</v>
      </c>
      <c r="K173" s="28" t="s">
        <v>523</v>
      </c>
      <c r="L173" s="28" t="s">
        <v>523</v>
      </c>
      <c r="M173" s="28" t="s">
        <v>523</v>
      </c>
      <c r="N173" s="28" t="s">
        <v>523</v>
      </c>
      <c r="O173" s="30">
        <v>42957</v>
      </c>
      <c r="P173" s="113">
        <v>2023</v>
      </c>
      <c r="Q173" s="38">
        <v>4362369.4000000004</v>
      </c>
      <c r="R173" s="38">
        <v>3549737.77</v>
      </c>
      <c r="S173" s="38">
        <v>0</v>
      </c>
      <c r="T173" s="38">
        <v>812631.63</v>
      </c>
      <c r="U173" s="32" t="s">
        <v>704</v>
      </c>
      <c r="V173" s="32" t="s">
        <v>523</v>
      </c>
      <c r="W173" s="32" t="s">
        <v>523</v>
      </c>
      <c r="X173" s="32" t="s">
        <v>523</v>
      </c>
      <c r="Y173" s="32" t="s">
        <v>523</v>
      </c>
      <c r="AF173" s="32" t="s">
        <v>523</v>
      </c>
      <c r="AG173" s="32" t="s">
        <v>954</v>
      </c>
    </row>
    <row r="174" spans="2:33" s="27" customFormat="1" ht="22.8" x14ac:dyDescent="0.3">
      <c r="B174" s="22" t="s">
        <v>688</v>
      </c>
      <c r="C174" s="22"/>
      <c r="D174" s="22"/>
      <c r="E174" s="22" t="s">
        <v>506</v>
      </c>
      <c r="F174" s="22"/>
      <c r="G174" s="22"/>
      <c r="H174" s="22"/>
      <c r="I174" s="22"/>
      <c r="J174" s="22"/>
      <c r="K174" s="22"/>
      <c r="L174" s="22"/>
      <c r="M174" s="22"/>
      <c r="N174" s="22"/>
      <c r="O174" s="23"/>
      <c r="P174" s="23"/>
      <c r="Q174" s="37">
        <f>Q175</f>
        <v>2507799.17</v>
      </c>
      <c r="R174" s="37">
        <f>R175</f>
        <v>2131629</v>
      </c>
      <c r="S174" s="37">
        <f>S175</f>
        <v>0</v>
      </c>
      <c r="T174" s="37">
        <f>T175</f>
        <v>376170.17000000004</v>
      </c>
      <c r="U174" s="26" t="e">
        <v>#VALUE!</v>
      </c>
    </row>
    <row r="175" spans="2:33" s="27" customFormat="1" ht="32.4" customHeight="1" x14ac:dyDescent="0.3">
      <c r="B175" s="22" t="s">
        <v>689</v>
      </c>
      <c r="C175" s="22"/>
      <c r="D175" s="22"/>
      <c r="E175" s="22" t="s">
        <v>507</v>
      </c>
      <c r="F175" s="22"/>
      <c r="G175" s="22"/>
      <c r="H175" s="22"/>
      <c r="I175" s="22"/>
      <c r="J175" s="22"/>
      <c r="K175" s="22"/>
      <c r="L175" s="22"/>
      <c r="M175" s="22"/>
      <c r="N175" s="22"/>
      <c r="O175" s="23"/>
      <c r="P175" s="23"/>
      <c r="Q175" s="37">
        <f>SUM(R175:T175)</f>
        <v>2507799.17</v>
      </c>
      <c r="R175" s="37">
        <f>SUM(R176:R183)</f>
        <v>2131629</v>
      </c>
      <c r="S175" s="37">
        <f>SUM(S176:S183)</f>
        <v>0</v>
      </c>
      <c r="T175" s="37">
        <f>SUM(T176:T183)</f>
        <v>376170.17000000004</v>
      </c>
      <c r="U175" s="26" t="e">
        <v>#VALUE!</v>
      </c>
    </row>
    <row r="176" spans="2:33" s="32" customFormat="1" ht="36" x14ac:dyDescent="0.3">
      <c r="B176" s="28" t="s">
        <v>690</v>
      </c>
      <c r="C176" s="28" t="s">
        <v>843</v>
      </c>
      <c r="D176" s="29" t="s">
        <v>184</v>
      </c>
      <c r="E176" s="28" t="s">
        <v>185</v>
      </c>
      <c r="F176" s="28" t="s">
        <v>128</v>
      </c>
      <c r="G176" s="28" t="s">
        <v>136</v>
      </c>
      <c r="H176" s="28" t="s">
        <v>112</v>
      </c>
      <c r="I176" s="28" t="s">
        <v>181</v>
      </c>
      <c r="J176" s="28" t="s">
        <v>114</v>
      </c>
      <c r="K176" s="28" t="s">
        <v>523</v>
      </c>
      <c r="L176" s="28" t="s">
        <v>523</v>
      </c>
      <c r="M176" s="28" t="s">
        <v>523</v>
      </c>
      <c r="N176" s="28" t="s">
        <v>523</v>
      </c>
      <c r="O176" s="30">
        <v>42901</v>
      </c>
      <c r="P176" s="30">
        <v>43605</v>
      </c>
      <c r="Q176" s="31">
        <f>SUM(R176:T176)</f>
        <v>296679.21999999997</v>
      </c>
      <c r="R176" s="31">
        <v>252177.31999999998</v>
      </c>
      <c r="S176" s="31">
        <v>0</v>
      </c>
      <c r="T176" s="31">
        <v>44501.9</v>
      </c>
      <c r="U176" s="32" t="s">
        <v>704</v>
      </c>
      <c r="V176" s="32" t="s">
        <v>954</v>
      </c>
      <c r="W176" s="32" t="s">
        <v>954</v>
      </c>
      <c r="X176" s="32" t="s">
        <v>523</v>
      </c>
      <c r="Y176" s="32" t="s">
        <v>954</v>
      </c>
      <c r="AF176" s="32" t="s">
        <v>523</v>
      </c>
      <c r="AG176" s="32" t="s">
        <v>954</v>
      </c>
    </row>
    <row r="177" spans="2:33" s="32" customFormat="1" ht="36" x14ac:dyDescent="0.3">
      <c r="B177" s="28" t="s">
        <v>694</v>
      </c>
      <c r="C177" s="28" t="s">
        <v>844</v>
      </c>
      <c r="D177" s="29" t="s">
        <v>439</v>
      </c>
      <c r="E177" s="28" t="s">
        <v>440</v>
      </c>
      <c r="F177" s="28" t="s">
        <v>128</v>
      </c>
      <c r="G177" s="28" t="s">
        <v>136</v>
      </c>
      <c r="H177" s="28" t="s">
        <v>112</v>
      </c>
      <c r="I177" s="28" t="s">
        <v>181</v>
      </c>
      <c r="J177" s="28" t="s">
        <v>114</v>
      </c>
      <c r="K177" s="28" t="s">
        <v>523</v>
      </c>
      <c r="L177" s="28" t="s">
        <v>523</v>
      </c>
      <c r="M177" s="28" t="s">
        <v>523</v>
      </c>
      <c r="N177" s="28" t="s">
        <v>523</v>
      </c>
      <c r="O177" s="30">
        <v>43592</v>
      </c>
      <c r="P177" s="30">
        <v>44438</v>
      </c>
      <c r="Q177" s="38">
        <f>SUM(R177:T177)</f>
        <v>677825.29</v>
      </c>
      <c r="R177" s="38">
        <v>576151.5</v>
      </c>
      <c r="S177" s="38">
        <v>0</v>
      </c>
      <c r="T177" s="38">
        <v>101673.79</v>
      </c>
      <c r="U177" s="32" t="s">
        <v>704</v>
      </c>
      <c r="V177" s="32" t="s">
        <v>954</v>
      </c>
      <c r="W177" s="32" t="s">
        <v>954</v>
      </c>
      <c r="X177" s="32" t="s">
        <v>523</v>
      </c>
      <c r="Y177" s="32" t="s">
        <v>954</v>
      </c>
      <c r="AF177" s="32" t="s">
        <v>523</v>
      </c>
      <c r="AG177" s="32" t="s">
        <v>954</v>
      </c>
    </row>
    <row r="178" spans="2:33" s="32" customFormat="1" ht="36" x14ac:dyDescent="0.3">
      <c r="B178" s="28" t="s">
        <v>697</v>
      </c>
      <c r="C178" s="28" t="s">
        <v>845</v>
      </c>
      <c r="D178" s="29" t="s">
        <v>182</v>
      </c>
      <c r="E178" s="28" t="s">
        <v>183</v>
      </c>
      <c r="F178" s="28" t="s">
        <v>106</v>
      </c>
      <c r="G178" s="28" t="s">
        <v>136</v>
      </c>
      <c r="H178" s="28" t="s">
        <v>111</v>
      </c>
      <c r="I178" s="28" t="s">
        <v>181</v>
      </c>
      <c r="J178" s="28" t="s">
        <v>114</v>
      </c>
      <c r="K178" s="28" t="s">
        <v>523</v>
      </c>
      <c r="L178" s="28" t="s">
        <v>523</v>
      </c>
      <c r="M178" s="28" t="s">
        <v>523</v>
      </c>
      <c r="N178" s="28" t="s">
        <v>523</v>
      </c>
      <c r="O178" s="30">
        <v>43003</v>
      </c>
      <c r="P178" s="30">
        <v>43452</v>
      </c>
      <c r="Q178" s="31">
        <f t="shared" ref="Q178:Q183" si="27">SUM(R178:T178)</f>
        <v>101765.7</v>
      </c>
      <c r="R178" s="31">
        <v>86500.800000000003</v>
      </c>
      <c r="S178" s="31">
        <v>0</v>
      </c>
      <c r="T178" s="31">
        <v>15264.9</v>
      </c>
      <c r="U178" s="32" t="s">
        <v>704</v>
      </c>
      <c r="V178" s="32" t="s">
        <v>523</v>
      </c>
      <c r="W178" s="32" t="s">
        <v>523</v>
      </c>
      <c r="X178" s="32" t="s">
        <v>523</v>
      </c>
      <c r="Y178" s="32" t="s">
        <v>523</v>
      </c>
      <c r="AF178" s="32" t="s">
        <v>523</v>
      </c>
      <c r="AG178" s="32" t="s">
        <v>523</v>
      </c>
    </row>
    <row r="179" spans="2:33" s="32" customFormat="1" ht="36" x14ac:dyDescent="0.3">
      <c r="B179" s="28" t="s">
        <v>698</v>
      </c>
      <c r="C179" s="28" t="s">
        <v>846</v>
      </c>
      <c r="D179" s="29" t="s">
        <v>188</v>
      </c>
      <c r="E179" s="28" t="s">
        <v>189</v>
      </c>
      <c r="F179" s="28" t="s">
        <v>122</v>
      </c>
      <c r="G179" s="28" t="s">
        <v>136</v>
      </c>
      <c r="H179" s="28" t="s">
        <v>706</v>
      </c>
      <c r="I179" s="28" t="s">
        <v>181</v>
      </c>
      <c r="J179" s="28" t="s">
        <v>114</v>
      </c>
      <c r="K179" s="28" t="s">
        <v>523</v>
      </c>
      <c r="L179" s="28" t="s">
        <v>523</v>
      </c>
      <c r="M179" s="28" t="s">
        <v>523</v>
      </c>
      <c r="N179" s="28" t="s">
        <v>523</v>
      </c>
      <c r="O179" s="30">
        <v>42965</v>
      </c>
      <c r="P179" s="30">
        <v>43829</v>
      </c>
      <c r="Q179" s="31">
        <f t="shared" si="27"/>
        <v>3993</v>
      </c>
      <c r="R179" s="31">
        <v>3394.05</v>
      </c>
      <c r="S179" s="31">
        <v>0</v>
      </c>
      <c r="T179" s="31">
        <v>598.95000000000005</v>
      </c>
      <c r="U179" s="32" t="s">
        <v>704</v>
      </c>
      <c r="V179" s="32" t="s">
        <v>523</v>
      </c>
      <c r="W179" s="32" t="s">
        <v>523</v>
      </c>
      <c r="X179" s="32" t="s">
        <v>523</v>
      </c>
      <c r="Y179" s="32" t="s">
        <v>523</v>
      </c>
      <c r="AF179" s="32" t="s">
        <v>523</v>
      </c>
      <c r="AG179" s="32" t="s">
        <v>954</v>
      </c>
    </row>
    <row r="180" spans="2:33" s="32" customFormat="1" ht="36" x14ac:dyDescent="0.3">
      <c r="B180" s="28" t="s">
        <v>700</v>
      </c>
      <c r="C180" s="28" t="s">
        <v>847</v>
      </c>
      <c r="D180" s="29" t="s">
        <v>190</v>
      </c>
      <c r="E180" s="28" t="s">
        <v>191</v>
      </c>
      <c r="F180" s="28" t="s">
        <v>134</v>
      </c>
      <c r="G180" s="28" t="s">
        <v>136</v>
      </c>
      <c r="H180" s="28" t="s">
        <v>104</v>
      </c>
      <c r="I180" s="28" t="s">
        <v>181</v>
      </c>
      <c r="J180" s="28" t="s">
        <v>114</v>
      </c>
      <c r="K180" s="28" t="s">
        <v>523</v>
      </c>
      <c r="L180" s="28" t="s">
        <v>523</v>
      </c>
      <c r="M180" s="28" t="s">
        <v>523</v>
      </c>
      <c r="N180" s="28" t="s">
        <v>523</v>
      </c>
      <c r="O180" s="30">
        <v>42936</v>
      </c>
      <c r="P180" s="30">
        <v>43355</v>
      </c>
      <c r="Q180" s="31">
        <f t="shared" si="27"/>
        <v>121153.53</v>
      </c>
      <c r="R180" s="31">
        <v>102980.52</v>
      </c>
      <c r="S180" s="31">
        <v>0</v>
      </c>
      <c r="T180" s="31">
        <v>18173.009999999998</v>
      </c>
      <c r="U180" s="32" t="s">
        <v>704</v>
      </c>
      <c r="V180" s="32" t="s">
        <v>523</v>
      </c>
      <c r="W180" s="32" t="s">
        <v>523</v>
      </c>
      <c r="X180" s="32" t="s">
        <v>523</v>
      </c>
      <c r="Y180" s="32" t="s">
        <v>523</v>
      </c>
      <c r="AF180" s="32" t="s">
        <v>523</v>
      </c>
      <c r="AG180" s="32" t="s">
        <v>523</v>
      </c>
    </row>
    <row r="181" spans="2:33" s="32" customFormat="1" ht="36" x14ac:dyDescent="0.3">
      <c r="B181" s="28" t="s">
        <v>701</v>
      </c>
      <c r="C181" s="28" t="s">
        <v>848</v>
      </c>
      <c r="D181" s="29" t="s">
        <v>186</v>
      </c>
      <c r="E181" s="28" t="s">
        <v>187</v>
      </c>
      <c r="F181" s="28" t="s">
        <v>107</v>
      </c>
      <c r="G181" s="28" t="s">
        <v>136</v>
      </c>
      <c r="H181" s="28" t="s">
        <v>110</v>
      </c>
      <c r="I181" s="28" t="s">
        <v>181</v>
      </c>
      <c r="J181" s="28" t="s">
        <v>114</v>
      </c>
      <c r="K181" s="28" t="s">
        <v>523</v>
      </c>
      <c r="L181" s="28" t="s">
        <v>523</v>
      </c>
      <c r="M181" s="28" t="s">
        <v>523</v>
      </c>
      <c r="N181" s="28" t="s">
        <v>523</v>
      </c>
      <c r="O181" s="30">
        <v>42935</v>
      </c>
      <c r="P181" s="30">
        <v>43891</v>
      </c>
      <c r="Q181" s="31">
        <f t="shared" si="27"/>
        <v>442298.58999999997</v>
      </c>
      <c r="R181" s="31">
        <v>375953.81</v>
      </c>
      <c r="S181" s="31">
        <v>0</v>
      </c>
      <c r="T181" s="31">
        <v>66344.78</v>
      </c>
      <c r="U181" s="32" t="s">
        <v>704</v>
      </c>
      <c r="V181" s="32" t="s">
        <v>523</v>
      </c>
      <c r="W181" s="32" t="s">
        <v>523</v>
      </c>
      <c r="X181" s="32" t="s">
        <v>523</v>
      </c>
      <c r="Y181" s="32" t="s">
        <v>523</v>
      </c>
      <c r="AF181" s="32" t="s">
        <v>523</v>
      </c>
      <c r="AG181" s="32" t="s">
        <v>954</v>
      </c>
    </row>
    <row r="182" spans="2:33" s="32" customFormat="1" ht="36" x14ac:dyDescent="0.3">
      <c r="B182" s="28" t="s">
        <v>702</v>
      </c>
      <c r="C182" s="28" t="s">
        <v>849</v>
      </c>
      <c r="D182" s="29" t="s">
        <v>520</v>
      </c>
      <c r="E182" s="28" t="s">
        <v>521</v>
      </c>
      <c r="F182" s="28" t="s">
        <v>107</v>
      </c>
      <c r="G182" s="28" t="s">
        <v>136</v>
      </c>
      <c r="H182" s="28" t="s">
        <v>110</v>
      </c>
      <c r="I182" s="28" t="s">
        <v>181</v>
      </c>
      <c r="J182" s="28" t="s">
        <v>114</v>
      </c>
      <c r="K182" s="28" t="s">
        <v>523</v>
      </c>
      <c r="L182" s="28" t="s">
        <v>523</v>
      </c>
      <c r="M182" s="28" t="s">
        <v>523</v>
      </c>
      <c r="N182" s="28" t="s">
        <v>523</v>
      </c>
      <c r="O182" s="30">
        <v>43664</v>
      </c>
      <c r="P182" s="30">
        <v>44118</v>
      </c>
      <c r="Q182" s="31">
        <f t="shared" si="27"/>
        <v>127546.19</v>
      </c>
      <c r="R182" s="31">
        <v>108414</v>
      </c>
      <c r="S182" s="31">
        <v>0</v>
      </c>
      <c r="T182" s="31">
        <v>19132.189999999999</v>
      </c>
      <c r="U182" s="32" t="s">
        <v>704</v>
      </c>
      <c r="V182" s="32" t="s">
        <v>954</v>
      </c>
      <c r="W182" s="32" t="s">
        <v>954</v>
      </c>
      <c r="X182" s="32" t="s">
        <v>523</v>
      </c>
      <c r="Y182" s="32" t="s">
        <v>954</v>
      </c>
      <c r="AF182" s="32" t="s">
        <v>523</v>
      </c>
      <c r="AG182" s="32" t="s">
        <v>954</v>
      </c>
    </row>
    <row r="183" spans="2:33" s="32" customFormat="1" ht="36" x14ac:dyDescent="0.3">
      <c r="B183" s="28" t="s">
        <v>703</v>
      </c>
      <c r="C183" s="28" t="s">
        <v>850</v>
      </c>
      <c r="D183" s="29" t="s">
        <v>192</v>
      </c>
      <c r="E183" s="28" t="s">
        <v>193</v>
      </c>
      <c r="F183" s="28" t="s">
        <v>106</v>
      </c>
      <c r="G183" s="28" t="s">
        <v>136</v>
      </c>
      <c r="H183" s="28" t="s">
        <v>111</v>
      </c>
      <c r="I183" s="28" t="s">
        <v>181</v>
      </c>
      <c r="J183" s="28" t="s">
        <v>114</v>
      </c>
      <c r="K183" s="28" t="s">
        <v>523</v>
      </c>
      <c r="L183" s="28" t="s">
        <v>523</v>
      </c>
      <c r="M183" s="28" t="s">
        <v>523</v>
      </c>
      <c r="N183" s="28" t="s">
        <v>523</v>
      </c>
      <c r="O183" s="30">
        <v>43370</v>
      </c>
      <c r="P183" s="30">
        <v>44094</v>
      </c>
      <c r="Q183" s="31">
        <f t="shared" si="27"/>
        <v>736537.65</v>
      </c>
      <c r="R183" s="31">
        <v>626057</v>
      </c>
      <c r="S183" s="31">
        <v>0</v>
      </c>
      <c r="T183" s="31">
        <v>110480.65</v>
      </c>
      <c r="U183" s="32" t="s">
        <v>704</v>
      </c>
      <c r="V183" s="32" t="s">
        <v>954</v>
      </c>
      <c r="W183" s="32" t="s">
        <v>523</v>
      </c>
      <c r="X183" s="32" t="s">
        <v>523</v>
      </c>
      <c r="Y183" s="32" t="s">
        <v>954</v>
      </c>
      <c r="AF183" s="32" t="s">
        <v>523</v>
      </c>
      <c r="AG183" s="32" t="s">
        <v>954</v>
      </c>
    </row>
  </sheetData>
  <mergeCells count="3">
    <mergeCell ref="O6:P6"/>
    <mergeCell ref="B6:N6"/>
    <mergeCell ref="Q6:T6"/>
  </mergeCells>
  <dataValidations count="1">
    <dataValidation type="list" allowBlank="1" showInputMessage="1" showErrorMessage="1" sqref="G138:G142 G144:G148 G151:G155 G157:G161 G164:G168 G13:G36 G176:G183 F13:F35 F138:F139 F44:G49 F51:G53 F55:G59 F61:G61 F63:G65 F67:G70 F72:G76 F82:G87 F89:G93 F95:G101 F106:G110 F112:G116 F118:G122 F125:G136 F79:G80 J79:N80 J38:N42 J44:N49 J51:N53 J55:N59 J61:N61 J63:N65 J67:N70 J72:N76 J82:N87 J89:N93 J95:N101 J106:N110 J112:N116 J118:N122 J125:N136 J138:N142 J144:N148 J151:N155 J157:N161 J164:N168 F38:G42 J176:N183 J34:J36 K13:N36 G173 J173:N173">
      <formula1>#REF!</formula1>
    </dataValidation>
  </dataValidations>
  <pageMargins left="0.23622047244094491" right="0.23622047244094491" top="0" bottom="0" header="0" footer="0"/>
  <pageSetup paperSize="9" scale="55"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4"/>
  <sheetViews>
    <sheetView view="pageBreakPreview" zoomScale="70" zoomScaleNormal="100" zoomScaleSheetLayoutView="70" workbookViewId="0">
      <selection activeCell="B1" sqref="A1:XFD1048576"/>
    </sheetView>
  </sheetViews>
  <sheetFormatPr defaultColWidth="9.109375" defaultRowHeight="14.4" x14ac:dyDescent="0.3"/>
  <cols>
    <col min="1" max="1" width="4.44140625" style="1" customWidth="1"/>
    <col min="2" max="2" width="8.5546875" style="1" customWidth="1"/>
    <col min="3" max="3" width="14.5546875" style="1" customWidth="1"/>
    <col min="4" max="4" width="11.6640625" style="2" hidden="1" customWidth="1"/>
    <col min="5" max="5" width="43.109375" style="1" customWidth="1"/>
    <col min="6" max="6" width="7" style="1" customWidth="1"/>
    <col min="7" max="7" width="23.6640625" style="1" customWidth="1"/>
    <col min="8" max="8" width="8.5546875" style="41" customWidth="1"/>
    <col min="9" max="9" width="7.33203125" style="41" customWidth="1"/>
    <col min="10" max="10" width="27.33203125" style="1" customWidth="1"/>
    <col min="11" max="11" width="9.109375" style="1" customWidth="1"/>
    <col min="12" max="12" width="7.88671875" style="1" customWidth="1"/>
    <col min="13" max="13" width="24.33203125" style="1" customWidth="1"/>
    <col min="14" max="14" width="8.44140625" style="1" customWidth="1"/>
    <col min="15" max="15" width="7.44140625" style="41" customWidth="1"/>
    <col min="16" max="16" width="20.44140625" style="1" customWidth="1"/>
    <col min="17" max="17" width="8.109375" style="1" customWidth="1"/>
    <col min="18" max="18" width="6.6640625" style="41" customWidth="1"/>
    <col min="19" max="19" width="19.33203125" style="12" customWidth="1"/>
    <col min="20" max="20" width="7.33203125" style="1" customWidth="1"/>
    <col min="21" max="21" width="7.88671875" style="44" customWidth="1"/>
    <col min="22" max="22" width="16.109375" style="1" customWidth="1"/>
    <col min="23" max="23" width="9" style="1" customWidth="1"/>
    <col min="24" max="16384" width="9.109375" style="1"/>
  </cols>
  <sheetData>
    <row r="1" spans="2:23" ht="15.6" x14ac:dyDescent="0.3">
      <c r="S1" s="5"/>
      <c r="T1" s="3"/>
      <c r="U1" s="42" t="s">
        <v>9</v>
      </c>
    </row>
    <row r="2" spans="2:23" ht="15.6" x14ac:dyDescent="0.3">
      <c r="C2" s="9"/>
      <c r="S2" s="8"/>
      <c r="T2" s="6"/>
      <c r="U2" s="43" t="s">
        <v>1</v>
      </c>
    </row>
    <row r="3" spans="2:23" ht="15.6" x14ac:dyDescent="0.3">
      <c r="S3" s="8"/>
      <c r="T3" s="6"/>
      <c r="U3" s="43" t="s">
        <v>2</v>
      </c>
    </row>
    <row r="4" spans="2:23" ht="15.6" x14ac:dyDescent="0.3">
      <c r="B4" s="143"/>
      <c r="C4" s="144"/>
      <c r="D4" s="144"/>
      <c r="E4" s="144"/>
      <c r="S4" s="8"/>
      <c r="T4" s="6"/>
      <c r="U4" s="43"/>
    </row>
    <row r="5" spans="2:23" ht="15.6" x14ac:dyDescent="0.3">
      <c r="B5" s="9" t="s">
        <v>38</v>
      </c>
      <c r="L5" s="6"/>
      <c r="M5" s="6"/>
      <c r="N5" s="6"/>
      <c r="P5" s="6"/>
      <c r="Q5" s="6"/>
      <c r="R5" s="43"/>
    </row>
    <row r="6" spans="2:23" ht="15.6" x14ac:dyDescent="0.3">
      <c r="B6" s="9" t="s">
        <v>49</v>
      </c>
    </row>
    <row r="7" spans="2:23" ht="22.8" x14ac:dyDescent="0.3">
      <c r="B7" s="124" t="s">
        <v>23</v>
      </c>
      <c r="C7" s="124" t="s">
        <v>21</v>
      </c>
      <c r="D7" s="45"/>
      <c r="E7" s="132" t="s">
        <v>14</v>
      </c>
      <c r="F7" s="134" t="s">
        <v>15</v>
      </c>
      <c r="G7" s="135"/>
      <c r="H7" s="135"/>
      <c r="I7" s="135"/>
      <c r="J7" s="135"/>
      <c r="K7" s="135"/>
      <c r="L7" s="135"/>
      <c r="M7" s="135"/>
      <c r="N7" s="135"/>
      <c r="O7" s="135"/>
      <c r="P7" s="135"/>
      <c r="Q7" s="135"/>
      <c r="R7" s="135"/>
      <c r="S7" s="135"/>
      <c r="T7" s="135"/>
      <c r="U7" s="135"/>
      <c r="V7" s="135"/>
      <c r="W7" s="136"/>
    </row>
    <row r="8" spans="2:23" ht="52.2" customHeight="1" x14ac:dyDescent="0.3">
      <c r="B8" s="46"/>
      <c r="C8" s="46"/>
      <c r="D8" s="47"/>
      <c r="E8" s="133"/>
      <c r="F8" s="124" t="s">
        <v>4</v>
      </c>
      <c r="G8" s="124" t="s">
        <v>24</v>
      </c>
      <c r="H8" s="124" t="s">
        <v>40</v>
      </c>
      <c r="I8" s="124" t="s">
        <v>30</v>
      </c>
      <c r="J8" s="124" t="s">
        <v>25</v>
      </c>
      <c r="K8" s="124" t="s">
        <v>41</v>
      </c>
      <c r="L8" s="124" t="s">
        <v>11</v>
      </c>
      <c r="M8" s="124" t="s">
        <v>26</v>
      </c>
      <c r="N8" s="124" t="s">
        <v>42</v>
      </c>
      <c r="O8" s="124" t="s">
        <v>12</v>
      </c>
      <c r="P8" s="124" t="s">
        <v>27</v>
      </c>
      <c r="Q8" s="124" t="s">
        <v>43</v>
      </c>
      <c r="R8" s="124" t="s">
        <v>13</v>
      </c>
      <c r="S8" s="123" t="s">
        <v>28</v>
      </c>
      <c r="T8" s="124" t="s">
        <v>44</v>
      </c>
      <c r="U8" s="124" t="s">
        <v>16</v>
      </c>
      <c r="V8" s="124" t="s">
        <v>29</v>
      </c>
      <c r="W8" s="124" t="s">
        <v>45</v>
      </c>
    </row>
    <row r="9" spans="2:23" ht="22.8" x14ac:dyDescent="0.3">
      <c r="B9" s="22" t="s">
        <v>0</v>
      </c>
      <c r="C9" s="22" t="s">
        <v>522</v>
      </c>
      <c r="D9" s="29" t="s">
        <v>522</v>
      </c>
      <c r="E9" s="22" t="s">
        <v>425</v>
      </c>
      <c r="F9" s="19"/>
      <c r="G9" s="19"/>
      <c r="H9" s="19"/>
      <c r="I9" s="19"/>
      <c r="J9" s="19"/>
      <c r="K9" s="19"/>
      <c r="L9" s="19"/>
      <c r="M9" s="19"/>
      <c r="N9" s="19"/>
      <c r="O9" s="48"/>
      <c r="P9" s="49"/>
      <c r="Q9" s="50"/>
      <c r="R9" s="51"/>
      <c r="S9" s="24"/>
      <c r="T9" s="50"/>
      <c r="U9" s="51"/>
      <c r="V9" s="19"/>
      <c r="W9" s="19"/>
    </row>
    <row r="10" spans="2:23" ht="57" x14ac:dyDescent="0.3">
      <c r="B10" s="19" t="s">
        <v>17</v>
      </c>
      <c r="C10" s="19" t="s">
        <v>522</v>
      </c>
      <c r="D10" s="29" t="s">
        <v>522</v>
      </c>
      <c r="E10" s="22" t="s">
        <v>426</v>
      </c>
      <c r="F10" s="19"/>
      <c r="G10" s="19"/>
      <c r="H10" s="19"/>
      <c r="I10" s="19"/>
      <c r="J10" s="19"/>
      <c r="K10" s="19"/>
      <c r="L10" s="19"/>
      <c r="M10" s="19"/>
      <c r="N10" s="19"/>
      <c r="O10" s="48"/>
      <c r="P10" s="49"/>
      <c r="Q10" s="50"/>
      <c r="R10" s="51"/>
      <c r="S10" s="24"/>
      <c r="T10" s="50"/>
      <c r="U10" s="51"/>
      <c r="V10" s="19"/>
      <c r="W10" s="19"/>
    </row>
    <row r="11" spans="2:23" ht="45.6" x14ac:dyDescent="0.3">
      <c r="B11" s="19" t="s">
        <v>18</v>
      </c>
      <c r="C11" s="19" t="s">
        <v>522</v>
      </c>
      <c r="D11" s="29" t="s">
        <v>522</v>
      </c>
      <c r="E11" s="22" t="s">
        <v>427</v>
      </c>
      <c r="F11" s="22"/>
      <c r="G11" s="22"/>
      <c r="H11" s="22"/>
      <c r="I11" s="22"/>
      <c r="J11" s="22"/>
      <c r="K11" s="22"/>
      <c r="L11" s="22"/>
      <c r="M11" s="22"/>
      <c r="N11" s="22"/>
      <c r="O11" s="52"/>
      <c r="P11" s="53"/>
      <c r="Q11" s="50"/>
      <c r="R11" s="51"/>
      <c r="S11" s="24"/>
      <c r="T11" s="50"/>
      <c r="U11" s="51"/>
      <c r="V11" s="22"/>
      <c r="W11" s="22"/>
    </row>
    <row r="12" spans="2:23" ht="34.200000000000003" x14ac:dyDescent="0.3">
      <c r="B12" s="19" t="s">
        <v>19</v>
      </c>
      <c r="C12" s="19" t="s">
        <v>522</v>
      </c>
      <c r="D12" s="29" t="s">
        <v>522</v>
      </c>
      <c r="E12" s="22" t="s">
        <v>428</v>
      </c>
      <c r="F12" s="19"/>
      <c r="G12" s="19"/>
      <c r="H12" s="19"/>
      <c r="I12" s="19"/>
      <c r="J12" s="19"/>
      <c r="K12" s="19"/>
      <c r="L12" s="19"/>
      <c r="M12" s="19"/>
      <c r="N12" s="19"/>
      <c r="O12" s="48"/>
      <c r="P12" s="49"/>
      <c r="Q12" s="50"/>
      <c r="R12" s="51"/>
      <c r="S12" s="24"/>
      <c r="T12" s="50"/>
      <c r="U12" s="51"/>
      <c r="V12" s="19"/>
      <c r="W12" s="19"/>
    </row>
    <row r="13" spans="2:23" s="32" customFormat="1" ht="60" x14ac:dyDescent="0.3">
      <c r="B13" s="28" t="s">
        <v>57</v>
      </c>
      <c r="C13" s="28" t="s">
        <v>103</v>
      </c>
      <c r="D13" s="29" t="s">
        <v>411</v>
      </c>
      <c r="E13" s="28" t="s">
        <v>80</v>
      </c>
      <c r="F13" s="28" t="s">
        <v>513</v>
      </c>
      <c r="G13" s="28" t="s">
        <v>915</v>
      </c>
      <c r="H13" s="28">
        <v>2</v>
      </c>
      <c r="I13" s="28" t="s">
        <v>514</v>
      </c>
      <c r="J13" s="28" t="s">
        <v>921</v>
      </c>
      <c r="K13" s="28">
        <v>411</v>
      </c>
      <c r="L13" s="28" t="s">
        <v>515</v>
      </c>
      <c r="M13" s="28" t="s">
        <v>927</v>
      </c>
      <c r="N13" s="28">
        <v>1</v>
      </c>
      <c r="O13" s="54"/>
      <c r="P13" s="55" t="s">
        <v>522</v>
      </c>
      <c r="Q13" s="56"/>
      <c r="R13" s="57"/>
      <c r="S13" s="31" t="s">
        <v>522</v>
      </c>
      <c r="T13" s="56"/>
      <c r="U13" s="58"/>
      <c r="V13" s="28" t="s">
        <v>522</v>
      </c>
      <c r="W13" s="28"/>
    </row>
    <row r="14" spans="2:23" s="32" customFormat="1" ht="60" x14ac:dyDescent="0.3">
      <c r="B14" s="28" t="s">
        <v>58</v>
      </c>
      <c r="C14" s="28" t="s">
        <v>729</v>
      </c>
      <c r="D14" s="29" t="s">
        <v>412</v>
      </c>
      <c r="E14" s="28" t="s">
        <v>81</v>
      </c>
      <c r="F14" s="28" t="s">
        <v>513</v>
      </c>
      <c r="G14" s="28" t="s">
        <v>915</v>
      </c>
      <c r="H14" s="28">
        <v>2</v>
      </c>
      <c r="I14" s="28" t="s">
        <v>514</v>
      </c>
      <c r="J14" s="28" t="s">
        <v>921</v>
      </c>
      <c r="K14" s="28">
        <v>123</v>
      </c>
      <c r="L14" s="28" t="s">
        <v>515</v>
      </c>
      <c r="M14" s="28" t="s">
        <v>927</v>
      </c>
      <c r="N14" s="28">
        <v>1</v>
      </c>
      <c r="O14" s="54"/>
      <c r="P14" s="55" t="s">
        <v>522</v>
      </c>
      <c r="Q14" s="56"/>
      <c r="R14" s="57"/>
      <c r="S14" s="31" t="s">
        <v>522</v>
      </c>
      <c r="T14" s="56"/>
      <c r="U14" s="58"/>
      <c r="V14" s="28" t="s">
        <v>522</v>
      </c>
      <c r="W14" s="28"/>
    </row>
    <row r="15" spans="2:23" s="32" customFormat="1" ht="60" x14ac:dyDescent="0.3">
      <c r="B15" s="28" t="s">
        <v>59</v>
      </c>
      <c r="C15" s="28" t="s">
        <v>730</v>
      </c>
      <c r="D15" s="29" t="s">
        <v>410</v>
      </c>
      <c r="E15" s="28" t="s">
        <v>82</v>
      </c>
      <c r="F15" s="28" t="s">
        <v>513</v>
      </c>
      <c r="G15" s="28" t="s">
        <v>915</v>
      </c>
      <c r="H15" s="28">
        <v>2</v>
      </c>
      <c r="I15" s="28" t="s">
        <v>514</v>
      </c>
      <c r="J15" s="28" t="s">
        <v>921</v>
      </c>
      <c r="K15" s="28">
        <v>77</v>
      </c>
      <c r="L15" s="28" t="s">
        <v>515</v>
      </c>
      <c r="M15" s="28" t="s">
        <v>927</v>
      </c>
      <c r="N15" s="28">
        <v>1</v>
      </c>
      <c r="O15" s="54"/>
      <c r="P15" s="55" t="s">
        <v>522</v>
      </c>
      <c r="Q15" s="56"/>
      <c r="R15" s="57"/>
      <c r="S15" s="31" t="s">
        <v>522</v>
      </c>
      <c r="T15" s="56"/>
      <c r="U15" s="58"/>
      <c r="V15" s="28" t="s">
        <v>522</v>
      </c>
      <c r="W15" s="28"/>
    </row>
    <row r="16" spans="2:23" s="32" customFormat="1" ht="60" x14ac:dyDescent="0.3">
      <c r="B16" s="28" t="s">
        <v>60</v>
      </c>
      <c r="C16" s="28" t="s">
        <v>732</v>
      </c>
      <c r="D16" s="29" t="s">
        <v>421</v>
      </c>
      <c r="E16" s="28" t="s">
        <v>83</v>
      </c>
      <c r="F16" s="28" t="s">
        <v>513</v>
      </c>
      <c r="G16" s="28" t="s">
        <v>915</v>
      </c>
      <c r="H16" s="28">
        <v>1</v>
      </c>
      <c r="I16" s="28" t="s">
        <v>514</v>
      </c>
      <c r="J16" s="28" t="s">
        <v>921</v>
      </c>
      <c r="K16" s="28">
        <v>256</v>
      </c>
      <c r="L16" s="28" t="s">
        <v>515</v>
      </c>
      <c r="M16" s="28" t="s">
        <v>927</v>
      </c>
      <c r="N16" s="28">
        <v>1</v>
      </c>
      <c r="O16" s="54"/>
      <c r="P16" s="55" t="s">
        <v>522</v>
      </c>
      <c r="Q16" s="56"/>
      <c r="R16" s="57"/>
      <c r="S16" s="31" t="s">
        <v>522</v>
      </c>
      <c r="T16" s="56"/>
      <c r="U16" s="58"/>
      <c r="V16" s="28" t="s">
        <v>522</v>
      </c>
      <c r="W16" s="28"/>
    </row>
    <row r="17" spans="2:23" s="32" customFormat="1" ht="60" x14ac:dyDescent="0.3">
      <c r="B17" s="28" t="s">
        <v>61</v>
      </c>
      <c r="C17" s="28" t="s">
        <v>731</v>
      </c>
      <c r="D17" s="29" t="s">
        <v>413</v>
      </c>
      <c r="E17" s="28" t="s">
        <v>84</v>
      </c>
      <c r="F17" s="28" t="s">
        <v>513</v>
      </c>
      <c r="G17" s="28" t="s">
        <v>915</v>
      </c>
      <c r="H17" s="28">
        <v>1</v>
      </c>
      <c r="I17" s="28" t="s">
        <v>514</v>
      </c>
      <c r="J17" s="28" t="s">
        <v>921</v>
      </c>
      <c r="K17" s="28">
        <v>52</v>
      </c>
      <c r="L17" s="28" t="s">
        <v>515</v>
      </c>
      <c r="M17" s="28" t="s">
        <v>927</v>
      </c>
      <c r="N17" s="28">
        <v>1</v>
      </c>
      <c r="O17" s="54"/>
      <c r="P17" s="55" t="s">
        <v>522</v>
      </c>
      <c r="Q17" s="56"/>
      <c r="R17" s="57"/>
      <c r="S17" s="31" t="s">
        <v>522</v>
      </c>
      <c r="T17" s="56"/>
      <c r="U17" s="58"/>
      <c r="V17" s="28" t="s">
        <v>522</v>
      </c>
      <c r="W17" s="28"/>
    </row>
    <row r="18" spans="2:23" s="32" customFormat="1" ht="60" x14ac:dyDescent="0.3">
      <c r="B18" s="28" t="s">
        <v>62</v>
      </c>
      <c r="C18" s="28" t="s">
        <v>733</v>
      </c>
      <c r="D18" s="29" t="s">
        <v>416</v>
      </c>
      <c r="E18" s="28" t="s">
        <v>85</v>
      </c>
      <c r="F18" s="28" t="s">
        <v>513</v>
      </c>
      <c r="G18" s="28" t="s">
        <v>915</v>
      </c>
      <c r="H18" s="28">
        <v>3</v>
      </c>
      <c r="I18" s="28" t="s">
        <v>514</v>
      </c>
      <c r="J18" s="28" t="s">
        <v>921</v>
      </c>
      <c r="K18" s="28">
        <v>501</v>
      </c>
      <c r="L18" s="28" t="s">
        <v>515</v>
      </c>
      <c r="M18" s="28" t="s">
        <v>927</v>
      </c>
      <c r="N18" s="28">
        <v>1</v>
      </c>
      <c r="O18" s="54"/>
      <c r="P18" s="55" t="s">
        <v>522</v>
      </c>
      <c r="Q18" s="56"/>
      <c r="R18" s="57"/>
      <c r="S18" s="31" t="s">
        <v>522</v>
      </c>
      <c r="T18" s="56"/>
      <c r="U18" s="58"/>
      <c r="V18" s="28" t="s">
        <v>522</v>
      </c>
      <c r="W18" s="28"/>
    </row>
    <row r="19" spans="2:23" s="32" customFormat="1" ht="60" x14ac:dyDescent="0.3">
      <c r="B19" s="28" t="s">
        <v>63</v>
      </c>
      <c r="C19" s="28" t="s">
        <v>734</v>
      </c>
      <c r="D19" s="29" t="s">
        <v>405</v>
      </c>
      <c r="E19" s="28" t="s">
        <v>86</v>
      </c>
      <c r="F19" s="28" t="s">
        <v>513</v>
      </c>
      <c r="G19" s="28" t="s">
        <v>915</v>
      </c>
      <c r="H19" s="28">
        <v>3</v>
      </c>
      <c r="I19" s="28" t="s">
        <v>514</v>
      </c>
      <c r="J19" s="28" t="s">
        <v>921</v>
      </c>
      <c r="K19" s="28">
        <v>382</v>
      </c>
      <c r="L19" s="28" t="s">
        <v>515</v>
      </c>
      <c r="M19" s="28" t="s">
        <v>927</v>
      </c>
      <c r="N19" s="28">
        <v>1</v>
      </c>
      <c r="O19" s="54"/>
      <c r="P19" s="55" t="s">
        <v>522</v>
      </c>
      <c r="Q19" s="56"/>
      <c r="R19" s="57"/>
      <c r="S19" s="31" t="s">
        <v>522</v>
      </c>
      <c r="T19" s="56"/>
      <c r="U19" s="58"/>
      <c r="V19" s="28" t="s">
        <v>522</v>
      </c>
      <c r="W19" s="28"/>
    </row>
    <row r="20" spans="2:23" s="32" customFormat="1" ht="60" x14ac:dyDescent="0.3">
      <c r="B20" s="28" t="s">
        <v>64</v>
      </c>
      <c r="C20" s="28" t="s">
        <v>735</v>
      </c>
      <c r="D20" s="29" t="s">
        <v>402</v>
      </c>
      <c r="E20" s="28" t="s">
        <v>87</v>
      </c>
      <c r="F20" s="28" t="s">
        <v>513</v>
      </c>
      <c r="G20" s="28" t="s">
        <v>915</v>
      </c>
      <c r="H20" s="108">
        <v>1</v>
      </c>
      <c r="I20" s="28" t="s">
        <v>514</v>
      </c>
      <c r="J20" s="28" t="s">
        <v>921</v>
      </c>
      <c r="K20" s="28">
        <v>491</v>
      </c>
      <c r="L20" s="28" t="s">
        <v>515</v>
      </c>
      <c r="M20" s="28" t="s">
        <v>927</v>
      </c>
      <c r="N20" s="28">
        <v>1</v>
      </c>
      <c r="O20" s="54"/>
      <c r="P20" s="55" t="s">
        <v>522</v>
      </c>
      <c r="Q20" s="56"/>
      <c r="R20" s="57"/>
      <c r="S20" s="31" t="s">
        <v>522</v>
      </c>
      <c r="T20" s="56"/>
      <c r="U20" s="58"/>
      <c r="V20" s="28" t="s">
        <v>522</v>
      </c>
      <c r="W20" s="28"/>
    </row>
    <row r="21" spans="2:23" s="32" customFormat="1" ht="60" x14ac:dyDescent="0.3">
      <c r="B21" s="28" t="s">
        <v>65</v>
      </c>
      <c r="C21" s="28" t="s">
        <v>736</v>
      </c>
      <c r="D21" s="29" t="s">
        <v>423</v>
      </c>
      <c r="E21" s="28" t="s">
        <v>88</v>
      </c>
      <c r="F21" s="28" t="s">
        <v>513</v>
      </c>
      <c r="G21" s="28" t="s">
        <v>915</v>
      </c>
      <c r="H21" s="28">
        <v>1</v>
      </c>
      <c r="I21" s="28" t="s">
        <v>514</v>
      </c>
      <c r="J21" s="28" t="s">
        <v>921</v>
      </c>
      <c r="K21" s="28">
        <v>228</v>
      </c>
      <c r="L21" s="28" t="s">
        <v>515</v>
      </c>
      <c r="M21" s="28" t="s">
        <v>927</v>
      </c>
      <c r="N21" s="28">
        <v>1</v>
      </c>
      <c r="O21" s="54"/>
      <c r="P21" s="55" t="s">
        <v>522</v>
      </c>
      <c r="Q21" s="56"/>
      <c r="R21" s="57"/>
      <c r="S21" s="31" t="s">
        <v>522</v>
      </c>
      <c r="T21" s="56"/>
      <c r="U21" s="58"/>
      <c r="V21" s="28" t="s">
        <v>522</v>
      </c>
      <c r="W21" s="28"/>
    </row>
    <row r="22" spans="2:23" s="32" customFormat="1" ht="60" x14ac:dyDescent="0.3">
      <c r="B22" s="28" t="s">
        <v>66</v>
      </c>
      <c r="C22" s="28" t="s">
        <v>737</v>
      </c>
      <c r="D22" s="29" t="s">
        <v>422</v>
      </c>
      <c r="E22" s="28" t="s">
        <v>89</v>
      </c>
      <c r="F22" s="28" t="s">
        <v>513</v>
      </c>
      <c r="G22" s="28" t="s">
        <v>915</v>
      </c>
      <c r="H22" s="28">
        <v>1</v>
      </c>
      <c r="I22" s="28" t="s">
        <v>514</v>
      </c>
      <c r="J22" s="28" t="s">
        <v>921</v>
      </c>
      <c r="K22" s="28">
        <v>273</v>
      </c>
      <c r="L22" s="28" t="s">
        <v>515</v>
      </c>
      <c r="M22" s="28" t="s">
        <v>927</v>
      </c>
      <c r="N22" s="28">
        <v>1</v>
      </c>
      <c r="O22" s="54"/>
      <c r="P22" s="55" t="s">
        <v>522</v>
      </c>
      <c r="Q22" s="56"/>
      <c r="R22" s="57"/>
      <c r="S22" s="31" t="s">
        <v>522</v>
      </c>
      <c r="T22" s="56"/>
      <c r="U22" s="58"/>
      <c r="V22" s="28" t="s">
        <v>522</v>
      </c>
      <c r="W22" s="28"/>
    </row>
    <row r="23" spans="2:23" s="32" customFormat="1" ht="60" x14ac:dyDescent="0.3">
      <c r="B23" s="28" t="s">
        <v>67</v>
      </c>
      <c r="C23" s="28" t="s">
        <v>738</v>
      </c>
      <c r="D23" s="29" t="s">
        <v>415</v>
      </c>
      <c r="E23" s="28" t="s">
        <v>90</v>
      </c>
      <c r="F23" s="28" t="s">
        <v>513</v>
      </c>
      <c r="G23" s="28" t="s">
        <v>915</v>
      </c>
      <c r="H23" s="28">
        <v>1</v>
      </c>
      <c r="I23" s="28" t="s">
        <v>514</v>
      </c>
      <c r="J23" s="28" t="s">
        <v>921</v>
      </c>
      <c r="K23" s="28">
        <v>631</v>
      </c>
      <c r="L23" s="28" t="s">
        <v>515</v>
      </c>
      <c r="M23" s="28" t="s">
        <v>927</v>
      </c>
      <c r="N23" s="28">
        <v>1</v>
      </c>
      <c r="O23" s="54"/>
      <c r="P23" s="55" t="s">
        <v>522</v>
      </c>
      <c r="Q23" s="56"/>
      <c r="R23" s="57"/>
      <c r="S23" s="31" t="s">
        <v>522</v>
      </c>
      <c r="T23" s="56"/>
      <c r="U23" s="58"/>
      <c r="V23" s="28" t="s">
        <v>522</v>
      </c>
      <c r="W23" s="28"/>
    </row>
    <row r="24" spans="2:23" s="32" customFormat="1" ht="60" x14ac:dyDescent="0.3">
      <c r="B24" s="28" t="s">
        <v>68</v>
      </c>
      <c r="C24" s="28" t="s">
        <v>739</v>
      </c>
      <c r="D24" s="29" t="s">
        <v>406</v>
      </c>
      <c r="E24" s="28" t="s">
        <v>91</v>
      </c>
      <c r="F24" s="28" t="s">
        <v>513</v>
      </c>
      <c r="G24" s="28" t="s">
        <v>915</v>
      </c>
      <c r="H24" s="28">
        <v>2</v>
      </c>
      <c r="I24" s="28" t="s">
        <v>514</v>
      </c>
      <c r="J24" s="28" t="s">
        <v>921</v>
      </c>
      <c r="K24" s="28">
        <v>941</v>
      </c>
      <c r="L24" s="28" t="s">
        <v>515</v>
      </c>
      <c r="M24" s="28" t="s">
        <v>927</v>
      </c>
      <c r="N24" s="28">
        <v>1</v>
      </c>
      <c r="O24" s="54"/>
      <c r="P24" s="55" t="s">
        <v>522</v>
      </c>
      <c r="Q24" s="56"/>
      <c r="R24" s="57"/>
      <c r="S24" s="31" t="s">
        <v>522</v>
      </c>
      <c r="T24" s="56"/>
      <c r="U24" s="58"/>
      <c r="V24" s="28" t="s">
        <v>522</v>
      </c>
      <c r="W24" s="28"/>
    </row>
    <row r="25" spans="2:23" s="32" customFormat="1" ht="60" x14ac:dyDescent="0.3">
      <c r="B25" s="28" t="s">
        <v>69</v>
      </c>
      <c r="C25" s="28" t="s">
        <v>740</v>
      </c>
      <c r="D25" s="29" t="s">
        <v>403</v>
      </c>
      <c r="E25" s="28" t="s">
        <v>92</v>
      </c>
      <c r="F25" s="28" t="s">
        <v>513</v>
      </c>
      <c r="G25" s="28" t="s">
        <v>915</v>
      </c>
      <c r="H25" s="28">
        <v>4</v>
      </c>
      <c r="I25" s="28" t="s">
        <v>514</v>
      </c>
      <c r="J25" s="28" t="s">
        <v>921</v>
      </c>
      <c r="K25" s="28">
        <v>309</v>
      </c>
      <c r="L25" s="28" t="s">
        <v>515</v>
      </c>
      <c r="M25" s="28" t="s">
        <v>927</v>
      </c>
      <c r="N25" s="28">
        <v>1</v>
      </c>
      <c r="O25" s="54"/>
      <c r="P25" s="55" t="s">
        <v>522</v>
      </c>
      <c r="Q25" s="56"/>
      <c r="R25" s="57"/>
      <c r="S25" s="31" t="s">
        <v>522</v>
      </c>
      <c r="T25" s="56"/>
      <c r="U25" s="58"/>
      <c r="V25" s="28" t="s">
        <v>522</v>
      </c>
      <c r="W25" s="28"/>
    </row>
    <row r="26" spans="2:23" s="32" customFormat="1" ht="60" x14ac:dyDescent="0.3">
      <c r="B26" s="28" t="s">
        <v>70</v>
      </c>
      <c r="C26" s="28" t="s">
        <v>741</v>
      </c>
      <c r="D26" s="29" t="s">
        <v>419</v>
      </c>
      <c r="E26" s="28" t="s">
        <v>93</v>
      </c>
      <c r="F26" s="28" t="s">
        <v>513</v>
      </c>
      <c r="G26" s="28" t="s">
        <v>915</v>
      </c>
      <c r="H26" s="28">
        <v>1</v>
      </c>
      <c r="I26" s="28" t="s">
        <v>514</v>
      </c>
      <c r="J26" s="28" t="s">
        <v>921</v>
      </c>
      <c r="K26" s="28">
        <v>252</v>
      </c>
      <c r="L26" s="28" t="s">
        <v>515</v>
      </c>
      <c r="M26" s="28" t="s">
        <v>927</v>
      </c>
      <c r="N26" s="28">
        <v>1</v>
      </c>
      <c r="O26" s="54"/>
      <c r="P26" s="55" t="s">
        <v>522</v>
      </c>
      <c r="Q26" s="56"/>
      <c r="R26" s="57"/>
      <c r="S26" s="31" t="s">
        <v>522</v>
      </c>
      <c r="T26" s="56"/>
      <c r="U26" s="58"/>
      <c r="V26" s="28" t="s">
        <v>522</v>
      </c>
      <c r="W26" s="28"/>
    </row>
    <row r="27" spans="2:23" s="32" customFormat="1" ht="60" x14ac:dyDescent="0.3">
      <c r="B27" s="28" t="s">
        <v>71</v>
      </c>
      <c r="C27" s="28" t="s">
        <v>742</v>
      </c>
      <c r="D27" s="29" t="s">
        <v>409</v>
      </c>
      <c r="E27" s="28" t="s">
        <v>94</v>
      </c>
      <c r="F27" s="28" t="s">
        <v>513</v>
      </c>
      <c r="G27" s="28" t="s">
        <v>915</v>
      </c>
      <c r="H27" s="28">
        <v>2</v>
      </c>
      <c r="I27" s="28" t="s">
        <v>514</v>
      </c>
      <c r="J27" s="28" t="s">
        <v>921</v>
      </c>
      <c r="K27" s="28">
        <v>309</v>
      </c>
      <c r="L27" s="28" t="s">
        <v>515</v>
      </c>
      <c r="M27" s="28" t="s">
        <v>927</v>
      </c>
      <c r="N27" s="28">
        <v>1</v>
      </c>
      <c r="O27" s="54"/>
      <c r="P27" s="55" t="s">
        <v>522</v>
      </c>
      <c r="Q27" s="56"/>
      <c r="R27" s="57"/>
      <c r="S27" s="31" t="s">
        <v>522</v>
      </c>
      <c r="T27" s="56"/>
      <c r="U27" s="58"/>
      <c r="V27" s="28" t="s">
        <v>522</v>
      </c>
      <c r="W27" s="28"/>
    </row>
    <row r="28" spans="2:23" s="32" customFormat="1" ht="60" x14ac:dyDescent="0.3">
      <c r="B28" s="28" t="s">
        <v>72</v>
      </c>
      <c r="C28" s="28" t="s">
        <v>743</v>
      </c>
      <c r="D28" s="29" t="s">
        <v>404</v>
      </c>
      <c r="E28" s="28" t="s">
        <v>95</v>
      </c>
      <c r="F28" s="28" t="s">
        <v>513</v>
      </c>
      <c r="G28" s="28" t="s">
        <v>915</v>
      </c>
      <c r="H28" s="28">
        <v>2</v>
      </c>
      <c r="I28" s="28" t="s">
        <v>514</v>
      </c>
      <c r="J28" s="28" t="s">
        <v>921</v>
      </c>
      <c r="K28" s="28">
        <v>396</v>
      </c>
      <c r="L28" s="28" t="s">
        <v>515</v>
      </c>
      <c r="M28" s="28" t="s">
        <v>927</v>
      </c>
      <c r="N28" s="28">
        <v>1</v>
      </c>
      <c r="O28" s="54"/>
      <c r="P28" s="55" t="s">
        <v>522</v>
      </c>
      <c r="Q28" s="56"/>
      <c r="R28" s="57"/>
      <c r="S28" s="31" t="s">
        <v>522</v>
      </c>
      <c r="T28" s="56"/>
      <c r="U28" s="58"/>
      <c r="V28" s="28" t="s">
        <v>522</v>
      </c>
      <c r="W28" s="28"/>
    </row>
    <row r="29" spans="2:23" s="32" customFormat="1" ht="60" x14ac:dyDescent="0.3">
      <c r="B29" s="28" t="s">
        <v>73</v>
      </c>
      <c r="C29" s="28" t="s">
        <v>744</v>
      </c>
      <c r="D29" s="29" t="s">
        <v>418</v>
      </c>
      <c r="E29" s="28" t="s">
        <v>96</v>
      </c>
      <c r="F29" s="28" t="s">
        <v>513</v>
      </c>
      <c r="G29" s="28" t="s">
        <v>915</v>
      </c>
      <c r="H29" s="28">
        <v>1</v>
      </c>
      <c r="I29" s="28" t="s">
        <v>514</v>
      </c>
      <c r="J29" s="28" t="s">
        <v>921</v>
      </c>
      <c r="K29" s="28">
        <v>74</v>
      </c>
      <c r="L29" s="28" t="s">
        <v>515</v>
      </c>
      <c r="M29" s="28" t="s">
        <v>927</v>
      </c>
      <c r="N29" s="28">
        <v>1</v>
      </c>
      <c r="O29" s="54"/>
      <c r="P29" s="55" t="s">
        <v>522</v>
      </c>
      <c r="Q29" s="56"/>
      <c r="R29" s="57"/>
      <c r="S29" s="31" t="s">
        <v>522</v>
      </c>
      <c r="T29" s="56"/>
      <c r="U29" s="58"/>
      <c r="V29" s="28" t="s">
        <v>522</v>
      </c>
      <c r="W29" s="28"/>
    </row>
    <row r="30" spans="2:23" s="32" customFormat="1" ht="60" x14ac:dyDescent="0.3">
      <c r="B30" s="28" t="s">
        <v>74</v>
      </c>
      <c r="C30" s="28" t="s">
        <v>745</v>
      </c>
      <c r="D30" s="29" t="s">
        <v>417</v>
      </c>
      <c r="E30" s="28" t="s">
        <v>97</v>
      </c>
      <c r="F30" s="28" t="s">
        <v>513</v>
      </c>
      <c r="G30" s="28" t="s">
        <v>915</v>
      </c>
      <c r="H30" s="28">
        <v>1</v>
      </c>
      <c r="I30" s="28" t="s">
        <v>514</v>
      </c>
      <c r="J30" s="28" t="s">
        <v>921</v>
      </c>
      <c r="K30" s="28">
        <v>392</v>
      </c>
      <c r="L30" s="28" t="s">
        <v>515</v>
      </c>
      <c r="M30" s="28" t="s">
        <v>927</v>
      </c>
      <c r="N30" s="28">
        <v>1</v>
      </c>
      <c r="O30" s="54"/>
      <c r="P30" s="55" t="s">
        <v>522</v>
      </c>
      <c r="Q30" s="56"/>
      <c r="R30" s="57"/>
      <c r="S30" s="31" t="s">
        <v>522</v>
      </c>
      <c r="T30" s="56"/>
      <c r="U30" s="58"/>
      <c r="V30" s="28" t="s">
        <v>522</v>
      </c>
      <c r="W30" s="28"/>
    </row>
    <row r="31" spans="2:23" s="32" customFormat="1" ht="60" x14ac:dyDescent="0.3">
      <c r="B31" s="28" t="s">
        <v>75</v>
      </c>
      <c r="C31" s="28" t="s">
        <v>746</v>
      </c>
      <c r="D31" s="29" t="s">
        <v>407</v>
      </c>
      <c r="E31" s="28" t="s">
        <v>98</v>
      </c>
      <c r="F31" s="28" t="s">
        <v>513</v>
      </c>
      <c r="G31" s="28" t="s">
        <v>915</v>
      </c>
      <c r="H31" s="28">
        <v>2</v>
      </c>
      <c r="I31" s="28" t="s">
        <v>514</v>
      </c>
      <c r="J31" s="28" t="s">
        <v>921</v>
      </c>
      <c r="K31" s="28">
        <v>292</v>
      </c>
      <c r="L31" s="28" t="s">
        <v>515</v>
      </c>
      <c r="M31" s="28" t="s">
        <v>927</v>
      </c>
      <c r="N31" s="28">
        <v>1</v>
      </c>
      <c r="O31" s="54"/>
      <c r="P31" s="55" t="s">
        <v>522</v>
      </c>
      <c r="Q31" s="56"/>
      <c r="R31" s="57"/>
      <c r="S31" s="31" t="s">
        <v>522</v>
      </c>
      <c r="T31" s="56"/>
      <c r="U31" s="58"/>
      <c r="V31" s="28" t="s">
        <v>522</v>
      </c>
      <c r="W31" s="28"/>
    </row>
    <row r="32" spans="2:23" s="32" customFormat="1" ht="60" x14ac:dyDescent="0.3">
      <c r="B32" s="28" t="s">
        <v>76</v>
      </c>
      <c r="C32" s="28" t="s">
        <v>747</v>
      </c>
      <c r="D32" s="29" t="s">
        <v>420</v>
      </c>
      <c r="E32" s="28" t="s">
        <v>99</v>
      </c>
      <c r="F32" s="28" t="s">
        <v>513</v>
      </c>
      <c r="G32" s="28" t="s">
        <v>915</v>
      </c>
      <c r="H32" s="28">
        <v>1</v>
      </c>
      <c r="I32" s="28" t="s">
        <v>514</v>
      </c>
      <c r="J32" s="28" t="s">
        <v>921</v>
      </c>
      <c r="K32" s="28">
        <v>370</v>
      </c>
      <c r="L32" s="28" t="s">
        <v>515</v>
      </c>
      <c r="M32" s="28" t="s">
        <v>927</v>
      </c>
      <c r="N32" s="28">
        <v>1</v>
      </c>
      <c r="O32" s="54"/>
      <c r="P32" s="55" t="s">
        <v>522</v>
      </c>
      <c r="Q32" s="56"/>
      <c r="R32" s="57"/>
      <c r="S32" s="31" t="s">
        <v>522</v>
      </c>
      <c r="T32" s="56"/>
      <c r="U32" s="58"/>
      <c r="V32" s="28" t="s">
        <v>522</v>
      </c>
      <c r="W32" s="28"/>
    </row>
    <row r="33" spans="1:23" s="32" customFormat="1" ht="60" x14ac:dyDescent="0.3">
      <c r="B33" s="28" t="s">
        <v>77</v>
      </c>
      <c r="C33" s="28" t="s">
        <v>748</v>
      </c>
      <c r="D33" s="29" t="s">
        <v>414</v>
      </c>
      <c r="E33" s="28" t="s">
        <v>100</v>
      </c>
      <c r="F33" s="28" t="s">
        <v>513</v>
      </c>
      <c r="G33" s="28" t="s">
        <v>915</v>
      </c>
      <c r="H33" s="28">
        <v>1</v>
      </c>
      <c r="I33" s="28" t="s">
        <v>514</v>
      </c>
      <c r="J33" s="28" t="s">
        <v>921</v>
      </c>
      <c r="K33" s="28">
        <v>495</v>
      </c>
      <c r="L33" s="28" t="s">
        <v>515</v>
      </c>
      <c r="M33" s="28" t="s">
        <v>927</v>
      </c>
      <c r="N33" s="28">
        <v>1</v>
      </c>
      <c r="O33" s="54"/>
      <c r="P33" s="55" t="s">
        <v>522</v>
      </c>
      <c r="Q33" s="56"/>
      <c r="R33" s="57"/>
      <c r="S33" s="31" t="s">
        <v>522</v>
      </c>
      <c r="T33" s="56"/>
      <c r="U33" s="58"/>
      <c r="V33" s="28" t="s">
        <v>522</v>
      </c>
      <c r="W33" s="28"/>
    </row>
    <row r="34" spans="1:23" s="32" customFormat="1" ht="60" x14ac:dyDescent="0.3">
      <c r="B34" s="28" t="s">
        <v>78</v>
      </c>
      <c r="C34" s="28" t="s">
        <v>749</v>
      </c>
      <c r="D34" s="29" t="s">
        <v>408</v>
      </c>
      <c r="E34" s="28" t="s">
        <v>101</v>
      </c>
      <c r="F34" s="28" t="s">
        <v>513</v>
      </c>
      <c r="G34" s="28" t="s">
        <v>915</v>
      </c>
      <c r="H34" s="28">
        <v>1</v>
      </c>
      <c r="I34" s="28" t="s">
        <v>514</v>
      </c>
      <c r="J34" s="28" t="s">
        <v>921</v>
      </c>
      <c r="K34" s="28">
        <v>227</v>
      </c>
      <c r="L34" s="28" t="s">
        <v>515</v>
      </c>
      <c r="M34" s="28" t="s">
        <v>927</v>
      </c>
      <c r="N34" s="28">
        <v>1</v>
      </c>
      <c r="O34" s="54"/>
      <c r="P34" s="55" t="s">
        <v>522</v>
      </c>
      <c r="Q34" s="56"/>
      <c r="R34" s="57"/>
      <c r="S34" s="31" t="s">
        <v>522</v>
      </c>
      <c r="T34" s="56"/>
      <c r="U34" s="58"/>
      <c r="V34" s="28" t="s">
        <v>522</v>
      </c>
      <c r="W34" s="28"/>
    </row>
    <row r="35" spans="1:23" s="32" customFormat="1" ht="60" x14ac:dyDescent="0.3">
      <c r="B35" s="117" t="s">
        <v>79</v>
      </c>
      <c r="C35" s="117" t="s">
        <v>750</v>
      </c>
      <c r="D35" s="118" t="s">
        <v>523</v>
      </c>
      <c r="E35" s="117" t="s">
        <v>102</v>
      </c>
      <c r="F35" s="117" t="s">
        <v>1136</v>
      </c>
      <c r="G35" s="117" t="s">
        <v>915</v>
      </c>
      <c r="H35" s="117">
        <v>1</v>
      </c>
      <c r="I35" s="117" t="s">
        <v>514</v>
      </c>
      <c r="J35" s="117" t="s">
        <v>921</v>
      </c>
      <c r="K35" s="117">
        <v>75</v>
      </c>
      <c r="L35" s="117" t="s">
        <v>515</v>
      </c>
      <c r="M35" s="117" t="s">
        <v>927</v>
      </c>
      <c r="N35" s="117">
        <v>1</v>
      </c>
      <c r="O35" s="54"/>
      <c r="P35" s="55"/>
      <c r="Q35" s="56"/>
      <c r="R35" s="57"/>
      <c r="S35" s="31"/>
      <c r="T35" s="56"/>
      <c r="U35" s="58"/>
      <c r="V35" s="28"/>
      <c r="W35" s="28"/>
    </row>
    <row r="36" spans="1:23" s="32" customFormat="1" ht="60" x14ac:dyDescent="0.3">
      <c r="A36" s="122"/>
      <c r="B36" s="28" t="s">
        <v>1133</v>
      </c>
      <c r="C36" s="28" t="s">
        <v>1132</v>
      </c>
      <c r="D36" s="29" t="s">
        <v>523</v>
      </c>
      <c r="E36" s="145" t="s">
        <v>1135</v>
      </c>
      <c r="F36" s="28" t="s">
        <v>1136</v>
      </c>
      <c r="G36" s="28" t="s">
        <v>1137</v>
      </c>
      <c r="H36" s="28">
        <v>1</v>
      </c>
      <c r="I36" s="28" t="s">
        <v>514</v>
      </c>
      <c r="J36" s="28" t="s">
        <v>921</v>
      </c>
      <c r="K36" s="146">
        <v>228</v>
      </c>
      <c r="L36" s="28" t="s">
        <v>515</v>
      </c>
      <c r="M36" s="28" t="s">
        <v>1138</v>
      </c>
      <c r="N36" s="28">
        <v>1</v>
      </c>
      <c r="O36" s="54"/>
      <c r="P36" s="55" t="s">
        <v>522</v>
      </c>
      <c r="Q36" s="56"/>
      <c r="R36" s="57"/>
      <c r="S36" s="31" t="s">
        <v>522</v>
      </c>
      <c r="T36" s="56"/>
      <c r="U36" s="58"/>
      <c r="V36" s="28" t="s">
        <v>522</v>
      </c>
      <c r="W36" s="28"/>
    </row>
    <row r="37" spans="1:23" ht="34.200000000000003" x14ac:dyDescent="0.3">
      <c r="B37" s="119" t="s">
        <v>20</v>
      </c>
      <c r="C37" s="119" t="s">
        <v>523</v>
      </c>
      <c r="D37" s="120" t="s">
        <v>523</v>
      </c>
      <c r="E37" s="119" t="s">
        <v>424</v>
      </c>
      <c r="F37" s="121" t="s">
        <v>522</v>
      </c>
      <c r="G37" s="121" t="s">
        <v>522</v>
      </c>
      <c r="H37" s="121"/>
      <c r="I37" s="121"/>
      <c r="J37" s="121"/>
      <c r="K37" s="121"/>
      <c r="L37" s="121"/>
      <c r="M37" s="121"/>
      <c r="N37" s="121"/>
      <c r="O37" s="48"/>
      <c r="P37" s="49"/>
      <c r="Q37" s="50"/>
      <c r="R37" s="51"/>
      <c r="S37" s="24" t="s">
        <v>522</v>
      </c>
      <c r="T37" s="50"/>
      <c r="U37" s="51"/>
      <c r="V37" s="19" t="s">
        <v>522</v>
      </c>
      <c r="W37" s="19"/>
    </row>
    <row r="38" spans="1:23" ht="36" x14ac:dyDescent="0.3">
      <c r="B38" s="35" t="s">
        <v>429</v>
      </c>
      <c r="C38" s="35" t="s">
        <v>751</v>
      </c>
      <c r="D38" s="29" t="s">
        <v>314</v>
      </c>
      <c r="E38" s="35" t="s">
        <v>315</v>
      </c>
      <c r="F38" s="46" t="s">
        <v>524</v>
      </c>
      <c r="G38" s="28" t="s">
        <v>935</v>
      </c>
      <c r="H38" s="59">
        <v>15003.25</v>
      </c>
      <c r="I38" s="46" t="s">
        <v>525</v>
      </c>
      <c r="J38" s="46" t="s">
        <v>936</v>
      </c>
      <c r="K38" s="59">
        <v>539.76</v>
      </c>
      <c r="L38" s="46"/>
      <c r="M38" s="46" t="s">
        <v>522</v>
      </c>
      <c r="N38" s="46"/>
      <c r="O38" s="60" t="s">
        <v>522</v>
      </c>
      <c r="P38" s="61" t="s">
        <v>522</v>
      </c>
      <c r="Q38" s="62" t="s">
        <v>522</v>
      </c>
      <c r="R38" s="63" t="s">
        <v>522</v>
      </c>
      <c r="S38" s="64" t="s">
        <v>522</v>
      </c>
      <c r="T38" s="62" t="s">
        <v>522</v>
      </c>
      <c r="U38" s="65"/>
      <c r="V38" s="46" t="s">
        <v>522</v>
      </c>
      <c r="W38" s="46"/>
    </row>
    <row r="39" spans="1:23" ht="36" x14ac:dyDescent="0.3">
      <c r="B39" s="35" t="s">
        <v>430</v>
      </c>
      <c r="C39" s="35" t="s">
        <v>752</v>
      </c>
      <c r="D39" s="29" t="s">
        <v>311</v>
      </c>
      <c r="E39" s="35" t="s">
        <v>312</v>
      </c>
      <c r="F39" s="46" t="s">
        <v>524</v>
      </c>
      <c r="G39" s="28" t="s">
        <v>935</v>
      </c>
      <c r="H39" s="59">
        <v>20781.2</v>
      </c>
      <c r="I39" s="46" t="s">
        <v>522</v>
      </c>
      <c r="J39" s="46" t="s">
        <v>522</v>
      </c>
      <c r="K39" s="46" t="s">
        <v>522</v>
      </c>
      <c r="L39" s="46" t="s">
        <v>522</v>
      </c>
      <c r="M39" s="46" t="s">
        <v>522</v>
      </c>
      <c r="N39" s="46" t="s">
        <v>522</v>
      </c>
      <c r="O39" s="60" t="s">
        <v>522</v>
      </c>
      <c r="P39" s="66" t="s">
        <v>522</v>
      </c>
      <c r="Q39" s="64" t="s">
        <v>522</v>
      </c>
      <c r="R39" s="63" t="s">
        <v>522</v>
      </c>
      <c r="S39" s="64" t="s">
        <v>522</v>
      </c>
      <c r="T39" s="64" t="s">
        <v>522</v>
      </c>
      <c r="U39" s="65"/>
      <c r="V39" s="46" t="s">
        <v>522</v>
      </c>
      <c r="W39" s="46"/>
    </row>
    <row r="40" spans="1:23" ht="36" x14ac:dyDescent="0.3">
      <c r="B40" s="35" t="s">
        <v>431</v>
      </c>
      <c r="C40" s="35" t="s">
        <v>898</v>
      </c>
      <c r="D40" s="29" t="s">
        <v>435</v>
      </c>
      <c r="E40" s="35" t="s">
        <v>436</v>
      </c>
      <c r="F40" s="46" t="s">
        <v>524</v>
      </c>
      <c r="G40" s="28" t="s">
        <v>935</v>
      </c>
      <c r="H40" s="59">
        <v>11029.53</v>
      </c>
      <c r="I40" s="46" t="s">
        <v>525</v>
      </c>
      <c r="J40" s="46" t="s">
        <v>936</v>
      </c>
      <c r="K40" s="46">
        <v>139.30000000000001</v>
      </c>
      <c r="L40" s="46" t="s">
        <v>522</v>
      </c>
      <c r="M40" s="46" t="s">
        <v>522</v>
      </c>
      <c r="N40" s="46" t="s">
        <v>522</v>
      </c>
      <c r="O40" s="60" t="s">
        <v>522</v>
      </c>
      <c r="P40" s="66" t="s">
        <v>522</v>
      </c>
      <c r="Q40" s="64" t="s">
        <v>522</v>
      </c>
      <c r="R40" s="63" t="s">
        <v>522</v>
      </c>
      <c r="S40" s="64" t="s">
        <v>522</v>
      </c>
      <c r="T40" s="64" t="s">
        <v>522</v>
      </c>
      <c r="U40" s="65"/>
      <c r="V40" s="46" t="s">
        <v>522</v>
      </c>
      <c r="W40" s="46"/>
    </row>
    <row r="41" spans="1:23" ht="36" x14ac:dyDescent="0.3">
      <c r="B41" s="35" t="s">
        <v>432</v>
      </c>
      <c r="C41" s="35" t="s">
        <v>753</v>
      </c>
      <c r="D41" s="29" t="s">
        <v>317</v>
      </c>
      <c r="E41" s="35" t="s">
        <v>318</v>
      </c>
      <c r="F41" s="46" t="s">
        <v>524</v>
      </c>
      <c r="G41" s="28" t="s">
        <v>935</v>
      </c>
      <c r="H41" s="115">
        <v>24047</v>
      </c>
      <c r="I41" s="46" t="s">
        <v>522</v>
      </c>
      <c r="J41" s="46" t="s">
        <v>522</v>
      </c>
      <c r="K41" s="46" t="s">
        <v>522</v>
      </c>
      <c r="L41" s="46" t="s">
        <v>522</v>
      </c>
      <c r="M41" s="46" t="s">
        <v>522</v>
      </c>
      <c r="N41" s="46" t="s">
        <v>522</v>
      </c>
      <c r="O41" s="60" t="s">
        <v>522</v>
      </c>
      <c r="P41" s="66" t="s">
        <v>522</v>
      </c>
      <c r="Q41" s="64" t="s">
        <v>522</v>
      </c>
      <c r="R41" s="63" t="s">
        <v>522</v>
      </c>
      <c r="S41" s="64" t="s">
        <v>522</v>
      </c>
      <c r="T41" s="64" t="s">
        <v>522</v>
      </c>
      <c r="U41" s="65"/>
      <c r="V41" s="46" t="s">
        <v>522</v>
      </c>
      <c r="W41" s="46"/>
    </row>
    <row r="42" spans="1:23" ht="36" x14ac:dyDescent="0.3">
      <c r="B42" s="35" t="s">
        <v>433</v>
      </c>
      <c r="C42" s="35" t="s">
        <v>754</v>
      </c>
      <c r="D42" s="29" t="s">
        <v>320</v>
      </c>
      <c r="E42" s="35" t="s">
        <v>321</v>
      </c>
      <c r="F42" s="46" t="s">
        <v>524</v>
      </c>
      <c r="G42" s="28" t="s">
        <v>935</v>
      </c>
      <c r="H42" s="59">
        <v>23286</v>
      </c>
      <c r="I42" s="46" t="s">
        <v>522</v>
      </c>
      <c r="J42" s="46" t="s">
        <v>522</v>
      </c>
      <c r="K42" s="46" t="s">
        <v>522</v>
      </c>
      <c r="L42" s="46" t="s">
        <v>522</v>
      </c>
      <c r="M42" s="46" t="s">
        <v>522</v>
      </c>
      <c r="N42" s="46" t="s">
        <v>522</v>
      </c>
      <c r="O42" s="60" t="s">
        <v>522</v>
      </c>
      <c r="P42" s="66" t="s">
        <v>522</v>
      </c>
      <c r="Q42" s="64" t="s">
        <v>522</v>
      </c>
      <c r="R42" s="63" t="s">
        <v>522</v>
      </c>
      <c r="S42" s="64" t="s">
        <v>522</v>
      </c>
      <c r="T42" s="64" t="s">
        <v>522</v>
      </c>
      <c r="U42" s="65"/>
      <c r="V42" s="46" t="s">
        <v>522</v>
      </c>
      <c r="W42" s="46"/>
    </row>
    <row r="43" spans="1:23" ht="22.8" x14ac:dyDescent="0.3">
      <c r="B43" s="22" t="s">
        <v>434</v>
      </c>
      <c r="C43" s="22" t="s">
        <v>523</v>
      </c>
      <c r="D43" s="29" t="s">
        <v>523</v>
      </c>
      <c r="E43" s="22" t="s">
        <v>438</v>
      </c>
      <c r="F43" s="19" t="s">
        <v>522</v>
      </c>
      <c r="G43" s="19" t="s">
        <v>522</v>
      </c>
      <c r="H43" s="19" t="s">
        <v>522</v>
      </c>
      <c r="I43" s="19" t="s">
        <v>522</v>
      </c>
      <c r="J43" s="19" t="s">
        <v>522</v>
      </c>
      <c r="K43" s="19" t="s">
        <v>522</v>
      </c>
      <c r="L43" s="19" t="s">
        <v>522</v>
      </c>
      <c r="M43" s="19" t="s">
        <v>522</v>
      </c>
      <c r="N43" s="19" t="s">
        <v>522</v>
      </c>
      <c r="O43" s="67" t="s">
        <v>522</v>
      </c>
      <c r="P43" s="68" t="s">
        <v>522</v>
      </c>
      <c r="Q43" s="69" t="s">
        <v>522</v>
      </c>
      <c r="R43" s="70" t="s">
        <v>522</v>
      </c>
      <c r="S43" s="69" t="s">
        <v>522</v>
      </c>
      <c r="T43" s="69" t="s">
        <v>522</v>
      </c>
      <c r="U43" s="51"/>
      <c r="V43" s="19" t="s">
        <v>522</v>
      </c>
      <c r="W43" s="19"/>
    </row>
    <row r="44" spans="1:23" s="71" customFormat="1" ht="24" x14ac:dyDescent="0.3">
      <c r="B44" s="46" t="s">
        <v>441</v>
      </c>
      <c r="C44" s="46" t="s">
        <v>755</v>
      </c>
      <c r="D44" s="29" t="s">
        <v>208</v>
      </c>
      <c r="E44" s="46" t="s">
        <v>209</v>
      </c>
      <c r="F44" s="46" t="s">
        <v>526</v>
      </c>
      <c r="G44" s="46" t="s">
        <v>933</v>
      </c>
      <c r="H44" s="59">
        <v>26133.71</v>
      </c>
      <c r="I44" s="46" t="s">
        <v>522</v>
      </c>
      <c r="J44" s="46" t="s">
        <v>522</v>
      </c>
      <c r="K44" s="46" t="s">
        <v>522</v>
      </c>
      <c r="L44" s="46" t="s">
        <v>522</v>
      </c>
      <c r="M44" s="46" t="s">
        <v>522</v>
      </c>
      <c r="N44" s="46" t="s">
        <v>522</v>
      </c>
      <c r="O44" s="60" t="s">
        <v>522</v>
      </c>
      <c r="P44" s="66" t="s">
        <v>522</v>
      </c>
      <c r="Q44" s="64" t="s">
        <v>522</v>
      </c>
      <c r="R44" s="63" t="s">
        <v>522</v>
      </c>
      <c r="S44" s="64" t="s">
        <v>522</v>
      </c>
      <c r="T44" s="64" t="s">
        <v>522</v>
      </c>
      <c r="U44" s="65"/>
      <c r="V44" s="46" t="s">
        <v>522</v>
      </c>
      <c r="W44" s="46"/>
    </row>
    <row r="45" spans="1:23" s="71" customFormat="1" ht="36" x14ac:dyDescent="0.3">
      <c r="B45" s="46" t="s">
        <v>442</v>
      </c>
      <c r="C45" s="46" t="s">
        <v>756</v>
      </c>
      <c r="D45" s="29" t="s">
        <v>211</v>
      </c>
      <c r="E45" s="46" t="s">
        <v>212</v>
      </c>
      <c r="F45" s="46" t="s">
        <v>526</v>
      </c>
      <c r="G45" s="46" t="s">
        <v>933</v>
      </c>
      <c r="H45" s="59">
        <v>62614</v>
      </c>
      <c r="I45" s="46" t="s">
        <v>527</v>
      </c>
      <c r="J45" s="46" t="s">
        <v>934</v>
      </c>
      <c r="K45" s="46">
        <v>34.049999999999997</v>
      </c>
      <c r="L45" s="59"/>
      <c r="M45" s="46" t="s">
        <v>522</v>
      </c>
      <c r="N45" s="46" t="s">
        <v>522</v>
      </c>
      <c r="O45" s="60" t="s">
        <v>522</v>
      </c>
      <c r="P45" s="66" t="s">
        <v>522</v>
      </c>
      <c r="Q45" s="64" t="s">
        <v>522</v>
      </c>
      <c r="R45" s="63" t="s">
        <v>522</v>
      </c>
      <c r="S45" s="64" t="s">
        <v>522</v>
      </c>
      <c r="T45" s="64" t="s">
        <v>522</v>
      </c>
      <c r="U45" s="65"/>
      <c r="V45" s="46" t="s">
        <v>522</v>
      </c>
      <c r="W45" s="46"/>
    </row>
    <row r="46" spans="1:23" s="71" customFormat="1" ht="24" x14ac:dyDescent="0.3">
      <c r="B46" s="46" t="s">
        <v>443</v>
      </c>
      <c r="C46" s="46" t="s">
        <v>757</v>
      </c>
      <c r="D46" s="29" t="s">
        <v>217</v>
      </c>
      <c r="E46" s="46" t="s">
        <v>218</v>
      </c>
      <c r="F46" s="46" t="s">
        <v>526</v>
      </c>
      <c r="G46" s="46" t="s">
        <v>933</v>
      </c>
      <c r="H46" s="59">
        <v>7684</v>
      </c>
      <c r="I46" s="46" t="s">
        <v>522</v>
      </c>
      <c r="J46" s="46" t="s">
        <v>522</v>
      </c>
      <c r="K46" s="46" t="s">
        <v>522</v>
      </c>
      <c r="L46" s="46" t="s">
        <v>522</v>
      </c>
      <c r="M46" s="46" t="s">
        <v>522</v>
      </c>
      <c r="N46" s="46" t="s">
        <v>522</v>
      </c>
      <c r="O46" s="60" t="s">
        <v>522</v>
      </c>
      <c r="P46" s="66" t="s">
        <v>522</v>
      </c>
      <c r="Q46" s="64" t="s">
        <v>522</v>
      </c>
      <c r="R46" s="63" t="s">
        <v>522</v>
      </c>
      <c r="S46" s="64" t="s">
        <v>522</v>
      </c>
      <c r="T46" s="64" t="s">
        <v>522</v>
      </c>
      <c r="U46" s="65"/>
      <c r="V46" s="46" t="s">
        <v>522</v>
      </c>
      <c r="W46" s="46"/>
    </row>
    <row r="47" spans="1:23" s="71" customFormat="1" ht="24" x14ac:dyDescent="0.3">
      <c r="B47" s="46" t="s">
        <v>444</v>
      </c>
      <c r="C47" s="46" t="s">
        <v>758</v>
      </c>
      <c r="D47" s="29" t="s">
        <v>214</v>
      </c>
      <c r="E47" s="46" t="s">
        <v>215</v>
      </c>
      <c r="F47" s="46" t="s">
        <v>526</v>
      </c>
      <c r="G47" s="46" t="s">
        <v>933</v>
      </c>
      <c r="H47" s="59">
        <v>94207.41</v>
      </c>
      <c r="I47" s="46" t="s">
        <v>522</v>
      </c>
      <c r="J47" s="46" t="s">
        <v>522</v>
      </c>
      <c r="K47" s="46" t="s">
        <v>522</v>
      </c>
      <c r="L47" s="46" t="s">
        <v>522</v>
      </c>
      <c r="M47" s="46" t="s">
        <v>522</v>
      </c>
      <c r="N47" s="46" t="s">
        <v>522</v>
      </c>
      <c r="O47" s="60" t="s">
        <v>522</v>
      </c>
      <c r="P47" s="66" t="s">
        <v>522</v>
      </c>
      <c r="Q47" s="64" t="s">
        <v>522</v>
      </c>
      <c r="R47" s="63" t="s">
        <v>522</v>
      </c>
      <c r="S47" s="64" t="s">
        <v>522</v>
      </c>
      <c r="T47" s="64" t="s">
        <v>522</v>
      </c>
      <c r="U47" s="65"/>
      <c r="V47" s="46" t="s">
        <v>522</v>
      </c>
      <c r="W47" s="46"/>
    </row>
    <row r="48" spans="1:23" s="71" customFormat="1" ht="24" x14ac:dyDescent="0.3">
      <c r="B48" s="46" t="s">
        <v>445</v>
      </c>
      <c r="C48" s="46" t="s">
        <v>759</v>
      </c>
      <c r="D48" s="29" t="s">
        <v>220</v>
      </c>
      <c r="E48" s="46" t="s">
        <v>221</v>
      </c>
      <c r="F48" s="46" t="s">
        <v>526</v>
      </c>
      <c r="G48" s="46" t="s">
        <v>933</v>
      </c>
      <c r="H48" s="59">
        <v>25000</v>
      </c>
      <c r="I48" s="46" t="s">
        <v>522</v>
      </c>
      <c r="J48" s="46" t="s">
        <v>522</v>
      </c>
      <c r="K48" s="46" t="s">
        <v>522</v>
      </c>
      <c r="L48" s="46" t="s">
        <v>522</v>
      </c>
      <c r="M48" s="46" t="s">
        <v>522</v>
      </c>
      <c r="N48" s="46" t="s">
        <v>522</v>
      </c>
      <c r="O48" s="60" t="s">
        <v>522</v>
      </c>
      <c r="P48" s="66" t="s">
        <v>522</v>
      </c>
      <c r="Q48" s="64" t="s">
        <v>522</v>
      </c>
      <c r="R48" s="63" t="s">
        <v>522</v>
      </c>
      <c r="S48" s="64" t="s">
        <v>522</v>
      </c>
      <c r="T48" s="64" t="s">
        <v>522</v>
      </c>
      <c r="U48" s="65"/>
      <c r="V48" s="46" t="s">
        <v>522</v>
      </c>
      <c r="W48" s="46"/>
    </row>
    <row r="49" spans="2:23" s="71" customFormat="1" ht="24" x14ac:dyDescent="0.3">
      <c r="B49" s="46" t="s">
        <v>446</v>
      </c>
      <c r="C49" s="46" t="s">
        <v>760</v>
      </c>
      <c r="D49" s="29" t="s">
        <v>223</v>
      </c>
      <c r="E49" s="46" t="s">
        <v>224</v>
      </c>
      <c r="F49" s="46" t="s">
        <v>526</v>
      </c>
      <c r="G49" s="46" t="s">
        <v>933</v>
      </c>
      <c r="H49" s="59">
        <v>28798</v>
      </c>
      <c r="I49" s="46" t="s">
        <v>522</v>
      </c>
      <c r="J49" s="46" t="s">
        <v>522</v>
      </c>
      <c r="K49" s="46" t="s">
        <v>522</v>
      </c>
      <c r="L49" s="46" t="s">
        <v>522</v>
      </c>
      <c r="M49" s="46" t="s">
        <v>522</v>
      </c>
      <c r="N49" s="46" t="s">
        <v>522</v>
      </c>
      <c r="O49" s="60" t="s">
        <v>522</v>
      </c>
      <c r="P49" s="66" t="s">
        <v>522</v>
      </c>
      <c r="Q49" s="64" t="s">
        <v>522</v>
      </c>
      <c r="R49" s="63" t="s">
        <v>522</v>
      </c>
      <c r="S49" s="64" t="s">
        <v>522</v>
      </c>
      <c r="T49" s="64" t="s">
        <v>522</v>
      </c>
      <c r="U49" s="65"/>
      <c r="V49" s="46" t="s">
        <v>522</v>
      </c>
      <c r="W49" s="46"/>
    </row>
    <row r="50" spans="2:23" ht="34.200000000000003" x14ac:dyDescent="0.3">
      <c r="B50" s="22" t="s">
        <v>447</v>
      </c>
      <c r="C50" s="22" t="s">
        <v>523</v>
      </c>
      <c r="D50" s="29" t="s">
        <v>523</v>
      </c>
      <c r="E50" s="22" t="s">
        <v>451</v>
      </c>
      <c r="F50" s="19" t="s">
        <v>522</v>
      </c>
      <c r="G50" s="19" t="s">
        <v>522</v>
      </c>
      <c r="H50" s="19" t="s">
        <v>522</v>
      </c>
      <c r="I50" s="19" t="s">
        <v>522</v>
      </c>
      <c r="J50" s="19" t="s">
        <v>522</v>
      </c>
      <c r="K50" s="19" t="s">
        <v>522</v>
      </c>
      <c r="L50" s="19" t="s">
        <v>522</v>
      </c>
      <c r="M50" s="19" t="s">
        <v>522</v>
      </c>
      <c r="N50" s="19" t="s">
        <v>522</v>
      </c>
      <c r="O50" s="67" t="s">
        <v>522</v>
      </c>
      <c r="P50" s="68" t="s">
        <v>522</v>
      </c>
      <c r="Q50" s="69" t="s">
        <v>522</v>
      </c>
      <c r="R50" s="70" t="s">
        <v>522</v>
      </c>
      <c r="S50" s="69" t="s">
        <v>522</v>
      </c>
      <c r="T50" s="69" t="s">
        <v>522</v>
      </c>
      <c r="U50" s="51"/>
      <c r="V50" s="19" t="s">
        <v>522</v>
      </c>
      <c r="W50" s="19"/>
    </row>
    <row r="51" spans="2:23" s="71" customFormat="1" ht="24" x14ac:dyDescent="0.3">
      <c r="B51" s="46" t="s">
        <v>448</v>
      </c>
      <c r="C51" s="46" t="s">
        <v>761</v>
      </c>
      <c r="D51" s="29" t="s">
        <v>393</v>
      </c>
      <c r="E51" s="46" t="s">
        <v>528</v>
      </c>
      <c r="F51" s="46" t="s">
        <v>526</v>
      </c>
      <c r="G51" s="46" t="s">
        <v>933</v>
      </c>
      <c r="H51" s="59">
        <v>16459.5</v>
      </c>
      <c r="I51" s="46" t="s">
        <v>522</v>
      </c>
      <c r="J51" s="46" t="s">
        <v>522</v>
      </c>
      <c r="K51" s="46" t="s">
        <v>522</v>
      </c>
      <c r="L51" s="46" t="s">
        <v>522</v>
      </c>
      <c r="M51" s="46" t="s">
        <v>522</v>
      </c>
      <c r="N51" s="46" t="s">
        <v>522</v>
      </c>
      <c r="O51" s="60" t="s">
        <v>522</v>
      </c>
      <c r="P51" s="66" t="s">
        <v>522</v>
      </c>
      <c r="Q51" s="64" t="s">
        <v>522</v>
      </c>
      <c r="R51" s="63" t="s">
        <v>522</v>
      </c>
      <c r="S51" s="64" t="s">
        <v>522</v>
      </c>
      <c r="T51" s="64" t="s">
        <v>522</v>
      </c>
      <c r="U51" s="65"/>
      <c r="V51" s="46" t="s">
        <v>522</v>
      </c>
      <c r="W51" s="46"/>
    </row>
    <row r="52" spans="2:23" s="71" customFormat="1" ht="36" x14ac:dyDescent="0.3">
      <c r="B52" s="46" t="s">
        <v>449</v>
      </c>
      <c r="C52" s="46" t="s">
        <v>762</v>
      </c>
      <c r="D52" s="29" t="s">
        <v>227</v>
      </c>
      <c r="E52" s="46" t="s">
        <v>228</v>
      </c>
      <c r="F52" s="46" t="s">
        <v>526</v>
      </c>
      <c r="G52" s="46" t="s">
        <v>933</v>
      </c>
      <c r="H52" s="115">
        <v>2057</v>
      </c>
      <c r="I52" s="46" t="s">
        <v>527</v>
      </c>
      <c r="J52" s="46" t="s">
        <v>934</v>
      </c>
      <c r="K52" s="46">
        <v>728.97</v>
      </c>
      <c r="L52" s="46" t="s">
        <v>522</v>
      </c>
      <c r="M52" s="46" t="s">
        <v>522</v>
      </c>
      <c r="N52" s="46" t="s">
        <v>522</v>
      </c>
      <c r="O52" s="60" t="s">
        <v>522</v>
      </c>
      <c r="P52" s="66" t="s">
        <v>522</v>
      </c>
      <c r="Q52" s="64" t="s">
        <v>522</v>
      </c>
      <c r="R52" s="63" t="s">
        <v>522</v>
      </c>
      <c r="S52" s="64" t="s">
        <v>522</v>
      </c>
      <c r="T52" s="64" t="s">
        <v>522</v>
      </c>
      <c r="U52" s="65"/>
      <c r="V52" s="46" t="s">
        <v>522</v>
      </c>
      <c r="W52" s="46"/>
    </row>
    <row r="53" spans="2:23" s="71" customFormat="1" ht="24" x14ac:dyDescent="0.3">
      <c r="B53" s="46" t="s">
        <v>450</v>
      </c>
      <c r="C53" s="46" t="s">
        <v>763</v>
      </c>
      <c r="D53" s="29" t="s">
        <v>230</v>
      </c>
      <c r="E53" s="46" t="s">
        <v>231</v>
      </c>
      <c r="F53" s="46" t="s">
        <v>526</v>
      </c>
      <c r="G53" s="46" t="s">
        <v>933</v>
      </c>
      <c r="H53" s="59">
        <v>6432</v>
      </c>
      <c r="I53" s="46" t="s">
        <v>522</v>
      </c>
      <c r="J53" s="46" t="s">
        <v>522</v>
      </c>
      <c r="K53" s="46" t="s">
        <v>522</v>
      </c>
      <c r="L53" s="46" t="s">
        <v>522</v>
      </c>
      <c r="M53" s="46" t="s">
        <v>522</v>
      </c>
      <c r="N53" s="46" t="s">
        <v>522</v>
      </c>
      <c r="O53" s="60" t="s">
        <v>522</v>
      </c>
      <c r="P53" s="66" t="s">
        <v>522</v>
      </c>
      <c r="Q53" s="64" t="s">
        <v>522</v>
      </c>
      <c r="R53" s="63" t="s">
        <v>522</v>
      </c>
      <c r="S53" s="64" t="s">
        <v>522</v>
      </c>
      <c r="T53" s="64" t="s">
        <v>522</v>
      </c>
      <c r="U53" s="65"/>
      <c r="V53" s="46" t="s">
        <v>522</v>
      </c>
      <c r="W53" s="46"/>
    </row>
    <row r="54" spans="2:23" ht="34.200000000000003" x14ac:dyDescent="0.3">
      <c r="B54" s="22" t="s">
        <v>452</v>
      </c>
      <c r="C54" s="22" t="s">
        <v>523</v>
      </c>
      <c r="D54" s="29" t="s">
        <v>523</v>
      </c>
      <c r="E54" s="22" t="s">
        <v>453</v>
      </c>
      <c r="F54" s="19" t="s">
        <v>522</v>
      </c>
      <c r="G54" s="19" t="s">
        <v>522</v>
      </c>
      <c r="H54" s="19" t="s">
        <v>522</v>
      </c>
      <c r="I54" s="19" t="s">
        <v>522</v>
      </c>
      <c r="J54" s="19" t="s">
        <v>522</v>
      </c>
      <c r="K54" s="19" t="s">
        <v>522</v>
      </c>
      <c r="L54" s="19" t="s">
        <v>522</v>
      </c>
      <c r="M54" s="19" t="s">
        <v>522</v>
      </c>
      <c r="N54" s="19" t="s">
        <v>522</v>
      </c>
      <c r="O54" s="67" t="s">
        <v>522</v>
      </c>
      <c r="P54" s="68" t="s">
        <v>522</v>
      </c>
      <c r="Q54" s="69" t="s">
        <v>522</v>
      </c>
      <c r="R54" s="70" t="s">
        <v>522</v>
      </c>
      <c r="S54" s="69" t="s">
        <v>522</v>
      </c>
      <c r="T54" s="69" t="s">
        <v>522</v>
      </c>
      <c r="U54" s="51"/>
      <c r="V54" s="19" t="s">
        <v>522</v>
      </c>
      <c r="W54" s="19"/>
    </row>
    <row r="55" spans="2:23" s="71" customFormat="1" ht="92.4" x14ac:dyDescent="0.3">
      <c r="B55" s="46" t="s">
        <v>454</v>
      </c>
      <c r="C55" s="46" t="s">
        <v>764</v>
      </c>
      <c r="D55" s="29" t="s">
        <v>144</v>
      </c>
      <c r="E55" s="46" t="s">
        <v>1127</v>
      </c>
      <c r="F55" s="46" t="s">
        <v>529</v>
      </c>
      <c r="G55" s="46" t="s">
        <v>534</v>
      </c>
      <c r="H55" s="46">
        <v>194</v>
      </c>
      <c r="I55" s="46" t="s">
        <v>530</v>
      </c>
      <c r="J55" s="46" t="s">
        <v>928</v>
      </c>
      <c r="K55" s="72">
        <v>274</v>
      </c>
      <c r="L55" s="46" t="s">
        <v>531</v>
      </c>
      <c r="M55" s="46" t="s">
        <v>931</v>
      </c>
      <c r="N55" s="46">
        <v>433</v>
      </c>
      <c r="O55" s="73" t="s">
        <v>532</v>
      </c>
      <c r="P55" s="74" t="s">
        <v>932</v>
      </c>
      <c r="Q55" s="75">
        <v>828</v>
      </c>
      <c r="R55" s="59" t="s">
        <v>533</v>
      </c>
      <c r="S55" s="76" t="s">
        <v>905</v>
      </c>
      <c r="T55" s="76">
        <v>3.1</v>
      </c>
      <c r="U55" s="116"/>
      <c r="V55" s="46"/>
      <c r="W55" s="78"/>
    </row>
    <row r="56" spans="2:23" s="71" customFormat="1" ht="52.8" x14ac:dyDescent="0.3">
      <c r="B56" s="46" t="s">
        <v>455</v>
      </c>
      <c r="C56" s="46" t="s">
        <v>765</v>
      </c>
      <c r="D56" s="29" t="s">
        <v>147</v>
      </c>
      <c r="E56" s="46" t="s">
        <v>1128</v>
      </c>
      <c r="F56" s="46" t="s">
        <v>522</v>
      </c>
      <c r="G56" s="46" t="s">
        <v>522</v>
      </c>
      <c r="H56" s="46" t="s">
        <v>522</v>
      </c>
      <c r="I56" s="46" t="s">
        <v>530</v>
      </c>
      <c r="J56" s="46" t="s">
        <v>928</v>
      </c>
      <c r="K56" s="72">
        <v>25000</v>
      </c>
      <c r="L56" s="46" t="s">
        <v>522</v>
      </c>
      <c r="M56" s="46" t="s">
        <v>522</v>
      </c>
      <c r="N56" s="46" t="s">
        <v>522</v>
      </c>
      <c r="O56" s="60" t="s">
        <v>522</v>
      </c>
      <c r="P56" s="66" t="s">
        <v>522</v>
      </c>
      <c r="Q56" s="77" t="s">
        <v>522</v>
      </c>
      <c r="R56" s="63" t="s">
        <v>533</v>
      </c>
      <c r="S56" s="64" t="s">
        <v>905</v>
      </c>
      <c r="T56" s="112">
        <v>16.420000000000002</v>
      </c>
      <c r="U56" s="116"/>
      <c r="V56" s="46"/>
      <c r="W56" s="78"/>
    </row>
    <row r="57" spans="2:23" s="71" customFormat="1" ht="92.4" x14ac:dyDescent="0.3">
      <c r="B57" s="46" t="s">
        <v>456</v>
      </c>
      <c r="C57" s="46" t="s">
        <v>766</v>
      </c>
      <c r="D57" s="29" t="s">
        <v>153</v>
      </c>
      <c r="E57" s="46" t="s">
        <v>1129</v>
      </c>
      <c r="F57" s="46" t="s">
        <v>529</v>
      </c>
      <c r="G57" s="46" t="s">
        <v>534</v>
      </c>
      <c r="H57" s="46">
        <v>240</v>
      </c>
      <c r="I57" s="46" t="s">
        <v>522</v>
      </c>
      <c r="J57" s="46" t="s">
        <v>522</v>
      </c>
      <c r="K57" s="72" t="s">
        <v>522</v>
      </c>
      <c r="L57" s="46" t="s">
        <v>531</v>
      </c>
      <c r="M57" s="46" t="s">
        <v>931</v>
      </c>
      <c r="N57" s="46">
        <v>210</v>
      </c>
      <c r="O57" s="60" t="s">
        <v>532</v>
      </c>
      <c r="P57" s="66" t="s">
        <v>932</v>
      </c>
      <c r="Q57" s="77">
        <v>210</v>
      </c>
      <c r="R57" s="63" t="s">
        <v>522</v>
      </c>
      <c r="S57" s="64" t="s">
        <v>522</v>
      </c>
      <c r="T57" s="112" t="s">
        <v>522</v>
      </c>
      <c r="U57" s="116"/>
      <c r="V57" s="46"/>
      <c r="W57" s="78"/>
    </row>
    <row r="58" spans="2:23" s="71" customFormat="1" ht="52.8" x14ac:dyDescent="0.3">
      <c r="B58" s="46" t="s">
        <v>457</v>
      </c>
      <c r="C58" s="46" t="s">
        <v>939</v>
      </c>
      <c r="D58" s="29" t="s">
        <v>150</v>
      </c>
      <c r="E58" s="46" t="s">
        <v>1130</v>
      </c>
      <c r="F58" s="46" t="s">
        <v>529</v>
      </c>
      <c r="G58" s="46" t="s">
        <v>534</v>
      </c>
      <c r="H58" s="46">
        <v>422</v>
      </c>
      <c r="I58" s="46" t="s">
        <v>530</v>
      </c>
      <c r="J58" s="46" t="s">
        <v>928</v>
      </c>
      <c r="K58" s="72">
        <v>15867</v>
      </c>
      <c r="L58" s="46" t="s">
        <v>531</v>
      </c>
      <c r="M58" s="46" t="s">
        <v>931</v>
      </c>
      <c r="N58" s="46">
        <v>432</v>
      </c>
      <c r="O58" s="60" t="s">
        <v>522</v>
      </c>
      <c r="P58" s="66" t="s">
        <v>522</v>
      </c>
      <c r="Q58" s="77" t="s">
        <v>522</v>
      </c>
      <c r="R58" s="63" t="s">
        <v>533</v>
      </c>
      <c r="S58" s="64" t="s">
        <v>905</v>
      </c>
      <c r="T58" s="112">
        <v>3.2</v>
      </c>
      <c r="U58" s="116"/>
      <c r="V58" s="46"/>
      <c r="W58" s="78"/>
    </row>
    <row r="59" spans="2:23" s="71" customFormat="1" ht="92.4" x14ac:dyDescent="0.3">
      <c r="B59" s="46" t="s">
        <v>458</v>
      </c>
      <c r="C59" s="46" t="s">
        <v>767</v>
      </c>
      <c r="D59" s="29" t="s">
        <v>156</v>
      </c>
      <c r="E59" s="46" t="s">
        <v>1131</v>
      </c>
      <c r="F59" s="46" t="s">
        <v>529</v>
      </c>
      <c r="G59" s="46" t="s">
        <v>534</v>
      </c>
      <c r="H59" s="46">
        <v>90</v>
      </c>
      <c r="I59" s="46" t="s">
        <v>530</v>
      </c>
      <c r="J59" s="46" t="s">
        <v>928</v>
      </c>
      <c r="K59" s="72">
        <v>450</v>
      </c>
      <c r="L59" s="46" t="s">
        <v>531</v>
      </c>
      <c r="M59" s="46" t="s">
        <v>931</v>
      </c>
      <c r="N59" s="46">
        <v>411</v>
      </c>
      <c r="O59" s="60" t="s">
        <v>532</v>
      </c>
      <c r="P59" s="66" t="s">
        <v>932</v>
      </c>
      <c r="Q59" s="77">
        <v>411</v>
      </c>
      <c r="R59" s="63" t="s">
        <v>522</v>
      </c>
      <c r="S59" s="64" t="s">
        <v>522</v>
      </c>
      <c r="T59" s="64" t="s">
        <v>522</v>
      </c>
      <c r="U59" s="116"/>
      <c r="V59" s="46"/>
      <c r="W59" s="78"/>
    </row>
    <row r="60" spans="2:23" ht="22.8" x14ac:dyDescent="0.3">
      <c r="B60" s="22" t="s">
        <v>459</v>
      </c>
      <c r="C60" s="22" t="s">
        <v>523</v>
      </c>
      <c r="D60" s="29" t="s">
        <v>523</v>
      </c>
      <c r="E60" s="22" t="s">
        <v>508</v>
      </c>
      <c r="F60" s="19" t="s">
        <v>522</v>
      </c>
      <c r="G60" s="19" t="s">
        <v>522</v>
      </c>
      <c r="H60" s="19" t="s">
        <v>522</v>
      </c>
      <c r="I60" s="19" t="s">
        <v>522</v>
      </c>
      <c r="J60" s="19" t="s">
        <v>522</v>
      </c>
      <c r="K60" s="19" t="s">
        <v>522</v>
      </c>
      <c r="L60" s="19" t="s">
        <v>522</v>
      </c>
      <c r="M60" s="19" t="s">
        <v>522</v>
      </c>
      <c r="N60" s="19" t="s">
        <v>522</v>
      </c>
      <c r="O60" s="67" t="s">
        <v>522</v>
      </c>
      <c r="P60" s="68" t="s">
        <v>522</v>
      </c>
      <c r="Q60" s="69" t="s">
        <v>522</v>
      </c>
      <c r="R60" s="70" t="s">
        <v>522</v>
      </c>
      <c r="S60" s="69" t="s">
        <v>522</v>
      </c>
      <c r="T60" s="69" t="s">
        <v>522</v>
      </c>
      <c r="U60" s="51"/>
      <c r="V60" s="19" t="s">
        <v>522</v>
      </c>
      <c r="W60" s="19"/>
    </row>
    <row r="61" spans="2:23" s="71" customFormat="1" ht="48" x14ac:dyDescent="0.3">
      <c r="B61" s="46" t="s">
        <v>460</v>
      </c>
      <c r="C61" s="46" t="s">
        <v>768</v>
      </c>
      <c r="D61" s="29" t="s">
        <v>137</v>
      </c>
      <c r="E61" s="46" t="s">
        <v>138</v>
      </c>
      <c r="F61" s="46" t="s">
        <v>535</v>
      </c>
      <c r="G61" s="46" t="s">
        <v>903</v>
      </c>
      <c r="H61" s="46">
        <v>262.58999999999997</v>
      </c>
      <c r="I61" s="46" t="s">
        <v>536</v>
      </c>
      <c r="J61" s="46" t="s">
        <v>916</v>
      </c>
      <c r="K61" s="46">
        <v>26</v>
      </c>
      <c r="L61" s="46" t="s">
        <v>522</v>
      </c>
      <c r="M61" s="46" t="s">
        <v>522</v>
      </c>
      <c r="N61" s="46" t="s">
        <v>522</v>
      </c>
      <c r="O61" s="60" t="s">
        <v>522</v>
      </c>
      <c r="P61" s="66" t="s">
        <v>522</v>
      </c>
      <c r="Q61" s="64" t="s">
        <v>522</v>
      </c>
      <c r="R61" s="63" t="s">
        <v>522</v>
      </c>
      <c r="S61" s="64" t="s">
        <v>522</v>
      </c>
      <c r="T61" s="64" t="s">
        <v>522</v>
      </c>
      <c r="U61" s="65"/>
      <c r="V61" s="46" t="s">
        <v>522</v>
      </c>
      <c r="W61" s="46"/>
    </row>
    <row r="62" spans="2:23" s="71" customFormat="1" ht="34.200000000000003" x14ac:dyDescent="0.3">
      <c r="B62" s="22" t="s">
        <v>466</v>
      </c>
      <c r="C62" s="22" t="s">
        <v>523</v>
      </c>
      <c r="D62" s="19" t="s">
        <v>523</v>
      </c>
      <c r="E62" s="22" t="s">
        <v>461</v>
      </c>
      <c r="F62" s="19" t="s">
        <v>522</v>
      </c>
      <c r="G62" s="19" t="s">
        <v>522</v>
      </c>
      <c r="H62" s="19"/>
      <c r="I62" s="19" t="s">
        <v>522</v>
      </c>
      <c r="J62" s="19" t="s">
        <v>522</v>
      </c>
      <c r="K62" s="19" t="s">
        <v>522</v>
      </c>
      <c r="L62" s="19" t="s">
        <v>522</v>
      </c>
      <c r="M62" s="19" t="s">
        <v>522</v>
      </c>
      <c r="N62" s="19" t="s">
        <v>522</v>
      </c>
      <c r="O62" s="67" t="s">
        <v>522</v>
      </c>
      <c r="P62" s="68" t="s">
        <v>522</v>
      </c>
      <c r="Q62" s="69" t="s">
        <v>522</v>
      </c>
      <c r="R62" s="70" t="s">
        <v>522</v>
      </c>
      <c r="S62" s="69" t="s">
        <v>522</v>
      </c>
      <c r="T62" s="69" t="s">
        <v>522</v>
      </c>
      <c r="U62" s="51"/>
      <c r="V62" s="22" t="s">
        <v>522</v>
      </c>
      <c r="W62" s="22"/>
    </row>
    <row r="63" spans="2:23" s="71" customFormat="1" ht="24" x14ac:dyDescent="0.3">
      <c r="B63" s="46" t="s">
        <v>467</v>
      </c>
      <c r="C63" s="46" t="s">
        <v>769</v>
      </c>
      <c r="D63" s="29" t="s">
        <v>163</v>
      </c>
      <c r="E63" s="46" t="s">
        <v>164</v>
      </c>
      <c r="F63" s="46" t="s">
        <v>537</v>
      </c>
      <c r="G63" s="46" t="s">
        <v>913</v>
      </c>
      <c r="H63" s="78">
        <v>279</v>
      </c>
      <c r="I63" s="46" t="s">
        <v>522</v>
      </c>
      <c r="J63" s="46" t="s">
        <v>522</v>
      </c>
      <c r="K63" s="46" t="s">
        <v>522</v>
      </c>
      <c r="L63" s="46" t="s">
        <v>522</v>
      </c>
      <c r="M63" s="46" t="s">
        <v>522</v>
      </c>
      <c r="N63" s="46" t="s">
        <v>522</v>
      </c>
      <c r="O63" s="60" t="s">
        <v>522</v>
      </c>
      <c r="P63" s="66" t="s">
        <v>522</v>
      </c>
      <c r="Q63" s="64" t="s">
        <v>522</v>
      </c>
      <c r="R63" s="63" t="s">
        <v>522</v>
      </c>
      <c r="S63" s="64" t="s">
        <v>522</v>
      </c>
      <c r="T63" s="64" t="s">
        <v>522</v>
      </c>
      <c r="U63" s="65"/>
      <c r="V63" s="46" t="s">
        <v>522</v>
      </c>
      <c r="W63" s="46"/>
    </row>
    <row r="64" spans="2:23" s="71" customFormat="1" ht="24" x14ac:dyDescent="0.3">
      <c r="B64" s="46" t="s">
        <v>468</v>
      </c>
      <c r="C64" s="46" t="s">
        <v>770</v>
      </c>
      <c r="D64" s="29" t="s">
        <v>160</v>
      </c>
      <c r="E64" s="28" t="s">
        <v>161</v>
      </c>
      <c r="F64" s="46" t="s">
        <v>537</v>
      </c>
      <c r="G64" s="46" t="s">
        <v>913</v>
      </c>
      <c r="H64" s="78">
        <v>334</v>
      </c>
      <c r="I64" s="46" t="s">
        <v>522</v>
      </c>
      <c r="J64" s="46" t="s">
        <v>522</v>
      </c>
      <c r="K64" s="46" t="s">
        <v>522</v>
      </c>
      <c r="L64" s="46" t="s">
        <v>522</v>
      </c>
      <c r="M64" s="46" t="s">
        <v>522</v>
      </c>
      <c r="N64" s="46" t="s">
        <v>522</v>
      </c>
      <c r="O64" s="60" t="s">
        <v>522</v>
      </c>
      <c r="P64" s="66" t="s">
        <v>522</v>
      </c>
      <c r="Q64" s="64" t="s">
        <v>522</v>
      </c>
      <c r="R64" s="63" t="s">
        <v>522</v>
      </c>
      <c r="S64" s="64" t="s">
        <v>522</v>
      </c>
      <c r="T64" s="64" t="s">
        <v>522</v>
      </c>
      <c r="U64" s="65"/>
      <c r="V64" s="46" t="s">
        <v>522</v>
      </c>
      <c r="W64" s="46"/>
    </row>
    <row r="65" spans="2:23" s="71" customFormat="1" ht="24" x14ac:dyDescent="0.3">
      <c r="B65" s="46" t="s">
        <v>469</v>
      </c>
      <c r="C65" s="46" t="s">
        <v>771</v>
      </c>
      <c r="D65" s="29" t="s">
        <v>518</v>
      </c>
      <c r="E65" s="46" t="s">
        <v>519</v>
      </c>
      <c r="F65" s="46" t="s">
        <v>537</v>
      </c>
      <c r="G65" s="46" t="s">
        <v>913</v>
      </c>
      <c r="H65" s="46">
        <v>76</v>
      </c>
      <c r="I65" s="46" t="s">
        <v>522</v>
      </c>
      <c r="J65" s="46" t="s">
        <v>522</v>
      </c>
      <c r="K65" s="46" t="s">
        <v>522</v>
      </c>
      <c r="L65" s="46" t="s">
        <v>522</v>
      </c>
      <c r="M65" s="46" t="s">
        <v>522</v>
      </c>
      <c r="N65" s="46" t="s">
        <v>522</v>
      </c>
      <c r="O65" s="60" t="s">
        <v>522</v>
      </c>
      <c r="P65" s="66" t="s">
        <v>522</v>
      </c>
      <c r="Q65" s="64" t="s">
        <v>522</v>
      </c>
      <c r="R65" s="63" t="s">
        <v>522</v>
      </c>
      <c r="S65" s="64" t="s">
        <v>522</v>
      </c>
      <c r="T65" s="64" t="s">
        <v>522</v>
      </c>
      <c r="U65" s="65"/>
      <c r="V65" s="46" t="s">
        <v>522</v>
      </c>
      <c r="W65" s="46"/>
    </row>
    <row r="66" spans="2:23" ht="22.8" x14ac:dyDescent="0.3">
      <c r="B66" s="22" t="s">
        <v>470</v>
      </c>
      <c r="C66" s="22" t="s">
        <v>523</v>
      </c>
      <c r="D66" s="29" t="s">
        <v>523</v>
      </c>
      <c r="E66" s="22" t="s">
        <v>462</v>
      </c>
      <c r="F66" s="19" t="s">
        <v>522</v>
      </c>
      <c r="G66" s="19" t="s">
        <v>522</v>
      </c>
      <c r="H66" s="19"/>
      <c r="I66" s="19" t="s">
        <v>522</v>
      </c>
      <c r="J66" s="19" t="s">
        <v>522</v>
      </c>
      <c r="K66" s="19" t="s">
        <v>522</v>
      </c>
      <c r="L66" s="19" t="s">
        <v>522</v>
      </c>
      <c r="M66" s="19" t="s">
        <v>522</v>
      </c>
      <c r="N66" s="19" t="s">
        <v>522</v>
      </c>
      <c r="O66" s="67" t="s">
        <v>522</v>
      </c>
      <c r="P66" s="68" t="s">
        <v>522</v>
      </c>
      <c r="Q66" s="69" t="s">
        <v>522</v>
      </c>
      <c r="R66" s="70" t="s">
        <v>522</v>
      </c>
      <c r="S66" s="69" t="s">
        <v>522</v>
      </c>
      <c r="T66" s="69" t="s">
        <v>522</v>
      </c>
      <c r="U66" s="51"/>
      <c r="V66" s="22" t="s">
        <v>522</v>
      </c>
      <c r="W66" s="22"/>
    </row>
    <row r="67" spans="2:23" s="71" customFormat="1" ht="24" x14ac:dyDescent="0.3">
      <c r="B67" s="46" t="s">
        <v>471</v>
      </c>
      <c r="C67" s="46" t="s">
        <v>772</v>
      </c>
      <c r="D67" s="29" t="s">
        <v>234</v>
      </c>
      <c r="E67" s="46" t="s">
        <v>235</v>
      </c>
      <c r="F67" s="46" t="s">
        <v>538</v>
      </c>
      <c r="G67" s="46" t="s">
        <v>906</v>
      </c>
      <c r="H67" s="46">
        <v>2</v>
      </c>
      <c r="I67" s="46" t="s">
        <v>522</v>
      </c>
      <c r="J67" s="46" t="s">
        <v>522</v>
      </c>
      <c r="K67" s="46" t="s">
        <v>522</v>
      </c>
      <c r="L67" s="46" t="s">
        <v>522</v>
      </c>
      <c r="M67" s="46" t="s">
        <v>522</v>
      </c>
      <c r="N67" s="46" t="s">
        <v>522</v>
      </c>
      <c r="O67" s="60" t="s">
        <v>522</v>
      </c>
      <c r="P67" s="66" t="s">
        <v>522</v>
      </c>
      <c r="Q67" s="64" t="s">
        <v>522</v>
      </c>
      <c r="R67" s="63" t="s">
        <v>522</v>
      </c>
      <c r="S67" s="64" t="s">
        <v>522</v>
      </c>
      <c r="T67" s="64" t="s">
        <v>522</v>
      </c>
      <c r="U67" s="65"/>
      <c r="V67" s="46" t="s">
        <v>522</v>
      </c>
      <c r="W67" s="46"/>
    </row>
    <row r="68" spans="2:23" s="71" customFormat="1" ht="24" x14ac:dyDescent="0.3">
      <c r="B68" s="46" t="s">
        <v>472</v>
      </c>
      <c r="C68" s="46" t="s">
        <v>773</v>
      </c>
      <c r="D68" s="29" t="s">
        <v>237</v>
      </c>
      <c r="E68" s="46" t="s">
        <v>539</v>
      </c>
      <c r="F68" s="46" t="s">
        <v>538</v>
      </c>
      <c r="G68" s="46" t="s">
        <v>906</v>
      </c>
      <c r="H68" s="46">
        <v>1</v>
      </c>
      <c r="I68" s="46" t="s">
        <v>522</v>
      </c>
      <c r="J68" s="46" t="s">
        <v>522</v>
      </c>
      <c r="K68" s="46" t="s">
        <v>522</v>
      </c>
      <c r="L68" s="46" t="s">
        <v>522</v>
      </c>
      <c r="M68" s="46" t="s">
        <v>522</v>
      </c>
      <c r="N68" s="46" t="s">
        <v>522</v>
      </c>
      <c r="O68" s="60" t="s">
        <v>522</v>
      </c>
      <c r="P68" s="66" t="s">
        <v>522</v>
      </c>
      <c r="Q68" s="64" t="s">
        <v>522</v>
      </c>
      <c r="R68" s="63" t="s">
        <v>522</v>
      </c>
      <c r="S68" s="64" t="s">
        <v>522</v>
      </c>
      <c r="T68" s="64" t="s">
        <v>522</v>
      </c>
      <c r="U68" s="65"/>
      <c r="V68" s="46" t="s">
        <v>522</v>
      </c>
      <c r="W68" s="46"/>
    </row>
    <row r="69" spans="2:23" s="71" customFormat="1" ht="36" x14ac:dyDescent="0.3">
      <c r="B69" s="46" t="s">
        <v>473</v>
      </c>
      <c r="C69" s="46" t="s">
        <v>774</v>
      </c>
      <c r="D69" s="29" t="s">
        <v>239</v>
      </c>
      <c r="E69" s="46" t="s">
        <v>240</v>
      </c>
      <c r="F69" s="46" t="s">
        <v>538</v>
      </c>
      <c r="G69" s="46" t="s">
        <v>906</v>
      </c>
      <c r="H69" s="46">
        <v>1</v>
      </c>
      <c r="I69" s="46" t="s">
        <v>522</v>
      </c>
      <c r="J69" s="46" t="s">
        <v>522</v>
      </c>
      <c r="K69" s="46" t="s">
        <v>522</v>
      </c>
      <c r="L69" s="46" t="s">
        <v>522</v>
      </c>
      <c r="M69" s="46" t="s">
        <v>522</v>
      </c>
      <c r="N69" s="46" t="s">
        <v>522</v>
      </c>
      <c r="O69" s="60" t="s">
        <v>522</v>
      </c>
      <c r="P69" s="66" t="s">
        <v>522</v>
      </c>
      <c r="Q69" s="64" t="s">
        <v>522</v>
      </c>
      <c r="R69" s="63" t="s">
        <v>522</v>
      </c>
      <c r="S69" s="64" t="s">
        <v>522</v>
      </c>
      <c r="T69" s="64" t="s">
        <v>522</v>
      </c>
      <c r="U69" s="65"/>
      <c r="V69" s="46" t="s">
        <v>522</v>
      </c>
      <c r="W69" s="46"/>
    </row>
    <row r="70" spans="2:23" s="71" customFormat="1" ht="24" x14ac:dyDescent="0.3">
      <c r="B70" s="46" t="s">
        <v>474</v>
      </c>
      <c r="C70" s="46" t="s">
        <v>775</v>
      </c>
      <c r="D70" s="29" t="s">
        <v>241</v>
      </c>
      <c r="E70" s="46" t="s">
        <v>242</v>
      </c>
      <c r="F70" s="46" t="s">
        <v>538</v>
      </c>
      <c r="G70" s="46" t="s">
        <v>906</v>
      </c>
      <c r="H70" s="46">
        <v>1</v>
      </c>
      <c r="I70" s="46" t="s">
        <v>522</v>
      </c>
      <c r="J70" s="46" t="s">
        <v>522</v>
      </c>
      <c r="K70" s="46" t="s">
        <v>522</v>
      </c>
      <c r="L70" s="46" t="s">
        <v>522</v>
      </c>
      <c r="M70" s="46" t="s">
        <v>522</v>
      </c>
      <c r="N70" s="46" t="s">
        <v>522</v>
      </c>
      <c r="O70" s="60" t="s">
        <v>522</v>
      </c>
      <c r="P70" s="66" t="s">
        <v>522</v>
      </c>
      <c r="Q70" s="64" t="s">
        <v>522</v>
      </c>
      <c r="R70" s="63" t="s">
        <v>522</v>
      </c>
      <c r="S70" s="64" t="s">
        <v>522</v>
      </c>
      <c r="T70" s="64" t="s">
        <v>522</v>
      </c>
      <c r="U70" s="65"/>
      <c r="V70" s="46" t="s">
        <v>522</v>
      </c>
      <c r="W70" s="46"/>
    </row>
    <row r="71" spans="2:23" ht="34.950000000000003" customHeight="1" x14ac:dyDescent="0.3">
      <c r="B71" s="22" t="s">
        <v>475</v>
      </c>
      <c r="C71" s="22" t="s">
        <v>523</v>
      </c>
      <c r="D71" s="29" t="s">
        <v>523</v>
      </c>
      <c r="E71" s="22" t="s">
        <v>463</v>
      </c>
      <c r="F71" s="19" t="s">
        <v>522</v>
      </c>
      <c r="G71" s="19" t="s">
        <v>522</v>
      </c>
      <c r="H71" s="19" t="s">
        <v>522</v>
      </c>
      <c r="I71" s="19" t="s">
        <v>522</v>
      </c>
      <c r="J71" s="19" t="s">
        <v>522</v>
      </c>
      <c r="K71" s="19" t="s">
        <v>522</v>
      </c>
      <c r="L71" s="19" t="s">
        <v>522</v>
      </c>
      <c r="M71" s="19" t="s">
        <v>522</v>
      </c>
      <c r="N71" s="19" t="s">
        <v>522</v>
      </c>
      <c r="O71" s="67" t="s">
        <v>522</v>
      </c>
      <c r="P71" s="68" t="s">
        <v>522</v>
      </c>
      <c r="Q71" s="69" t="s">
        <v>522</v>
      </c>
      <c r="R71" s="70" t="s">
        <v>522</v>
      </c>
      <c r="S71" s="69" t="s">
        <v>522</v>
      </c>
      <c r="T71" s="69" t="s">
        <v>522</v>
      </c>
      <c r="U71" s="51"/>
      <c r="V71" s="19" t="s">
        <v>522</v>
      </c>
      <c r="W71" s="19"/>
    </row>
    <row r="72" spans="2:23" s="71" customFormat="1" ht="48" x14ac:dyDescent="0.3">
      <c r="B72" s="46" t="s">
        <v>476</v>
      </c>
      <c r="C72" s="46" t="s">
        <v>776</v>
      </c>
      <c r="D72" s="29" t="s">
        <v>174</v>
      </c>
      <c r="E72" s="46" t="s">
        <v>540</v>
      </c>
      <c r="F72" s="46" t="s">
        <v>541</v>
      </c>
      <c r="G72" s="46" t="s">
        <v>542</v>
      </c>
      <c r="H72" s="46">
        <v>1</v>
      </c>
      <c r="I72" s="46" t="s">
        <v>543</v>
      </c>
      <c r="J72" s="46" t="s">
        <v>544</v>
      </c>
      <c r="K72" s="72">
        <v>2966</v>
      </c>
      <c r="L72" s="46" t="s">
        <v>522</v>
      </c>
      <c r="M72" s="46" t="s">
        <v>522</v>
      </c>
      <c r="N72" s="46" t="s">
        <v>522</v>
      </c>
      <c r="O72" s="60" t="s">
        <v>522</v>
      </c>
      <c r="P72" s="66" t="s">
        <v>522</v>
      </c>
      <c r="Q72" s="64" t="s">
        <v>522</v>
      </c>
      <c r="R72" s="63" t="s">
        <v>522</v>
      </c>
      <c r="S72" s="64" t="s">
        <v>522</v>
      </c>
      <c r="T72" s="64" t="s">
        <v>522</v>
      </c>
      <c r="U72" s="65"/>
      <c r="V72" s="46" t="s">
        <v>522</v>
      </c>
      <c r="W72" s="46"/>
    </row>
    <row r="73" spans="2:23" s="71" customFormat="1" ht="48" x14ac:dyDescent="0.3">
      <c r="B73" s="46" t="s">
        <v>477</v>
      </c>
      <c r="C73" s="46" t="s">
        <v>777</v>
      </c>
      <c r="D73" s="29" t="s">
        <v>171</v>
      </c>
      <c r="E73" s="46" t="s">
        <v>172</v>
      </c>
      <c r="F73" s="46" t="s">
        <v>541</v>
      </c>
      <c r="G73" s="46" t="s">
        <v>542</v>
      </c>
      <c r="H73" s="46">
        <v>1</v>
      </c>
      <c r="I73" s="46" t="s">
        <v>543</v>
      </c>
      <c r="J73" s="46" t="s">
        <v>544</v>
      </c>
      <c r="K73" s="81">
        <v>3560</v>
      </c>
      <c r="L73" s="46" t="s">
        <v>522</v>
      </c>
      <c r="M73" s="46" t="s">
        <v>522</v>
      </c>
      <c r="N73" s="46" t="s">
        <v>522</v>
      </c>
      <c r="O73" s="60" t="s">
        <v>522</v>
      </c>
      <c r="P73" s="66" t="s">
        <v>522</v>
      </c>
      <c r="Q73" s="64" t="s">
        <v>522</v>
      </c>
      <c r="R73" s="63" t="s">
        <v>522</v>
      </c>
      <c r="S73" s="64" t="s">
        <v>522</v>
      </c>
      <c r="T73" s="64" t="s">
        <v>522</v>
      </c>
      <c r="U73" s="65"/>
      <c r="V73" s="46" t="s">
        <v>522</v>
      </c>
      <c r="W73" s="46"/>
    </row>
    <row r="74" spans="2:23" s="71" customFormat="1" ht="48" x14ac:dyDescent="0.3">
      <c r="B74" s="46" t="s">
        <v>478</v>
      </c>
      <c r="C74" s="46" t="s">
        <v>778</v>
      </c>
      <c r="D74" s="29" t="s">
        <v>168</v>
      </c>
      <c r="E74" s="46" t="s">
        <v>169</v>
      </c>
      <c r="F74" s="46" t="s">
        <v>541</v>
      </c>
      <c r="G74" s="46" t="s">
        <v>542</v>
      </c>
      <c r="H74" s="46">
        <v>1</v>
      </c>
      <c r="I74" s="46" t="s">
        <v>543</v>
      </c>
      <c r="J74" s="46" t="s">
        <v>544</v>
      </c>
      <c r="K74" s="72">
        <v>2500</v>
      </c>
      <c r="L74" s="46" t="s">
        <v>522</v>
      </c>
      <c r="M74" s="46" t="s">
        <v>522</v>
      </c>
      <c r="N74" s="46" t="s">
        <v>522</v>
      </c>
      <c r="O74" s="60" t="s">
        <v>522</v>
      </c>
      <c r="P74" s="66" t="s">
        <v>522</v>
      </c>
      <c r="Q74" s="64" t="s">
        <v>522</v>
      </c>
      <c r="R74" s="63" t="s">
        <v>522</v>
      </c>
      <c r="S74" s="64" t="s">
        <v>522</v>
      </c>
      <c r="T74" s="64" t="s">
        <v>522</v>
      </c>
      <c r="U74" s="65"/>
      <c r="V74" s="46" t="s">
        <v>522</v>
      </c>
      <c r="W74" s="46"/>
    </row>
    <row r="75" spans="2:23" s="71" customFormat="1" ht="48" x14ac:dyDescent="0.3">
      <c r="B75" s="46" t="s">
        <v>479</v>
      </c>
      <c r="C75" s="46" t="s">
        <v>779</v>
      </c>
      <c r="D75" s="29" t="s">
        <v>176</v>
      </c>
      <c r="E75" s="46" t="s">
        <v>545</v>
      </c>
      <c r="F75" s="46" t="s">
        <v>541</v>
      </c>
      <c r="G75" s="46" t="s">
        <v>542</v>
      </c>
      <c r="H75" s="46">
        <v>1</v>
      </c>
      <c r="I75" s="46" t="s">
        <v>543</v>
      </c>
      <c r="J75" s="46" t="s">
        <v>544</v>
      </c>
      <c r="K75" s="72">
        <v>613</v>
      </c>
      <c r="L75" s="46" t="s">
        <v>522</v>
      </c>
      <c r="M75" s="46" t="s">
        <v>522</v>
      </c>
      <c r="N75" s="46" t="s">
        <v>522</v>
      </c>
      <c r="O75" s="60" t="s">
        <v>522</v>
      </c>
      <c r="P75" s="66" t="s">
        <v>522</v>
      </c>
      <c r="Q75" s="64" t="s">
        <v>522</v>
      </c>
      <c r="R75" s="63" t="s">
        <v>522</v>
      </c>
      <c r="S75" s="64" t="s">
        <v>522</v>
      </c>
      <c r="T75" s="64" t="s">
        <v>522</v>
      </c>
      <c r="U75" s="65"/>
      <c r="V75" s="46" t="s">
        <v>522</v>
      </c>
      <c r="W75" s="46"/>
    </row>
    <row r="76" spans="2:23" s="71" customFormat="1" ht="48" x14ac:dyDescent="0.3">
      <c r="B76" s="46" t="s">
        <v>480</v>
      </c>
      <c r="C76" s="46" t="s">
        <v>780</v>
      </c>
      <c r="D76" s="29" t="s">
        <v>178</v>
      </c>
      <c r="E76" s="46" t="s">
        <v>179</v>
      </c>
      <c r="F76" s="46" t="s">
        <v>541</v>
      </c>
      <c r="G76" s="46" t="s">
        <v>542</v>
      </c>
      <c r="H76" s="46">
        <v>1</v>
      </c>
      <c r="I76" s="46" t="s">
        <v>543</v>
      </c>
      <c r="J76" s="46" t="s">
        <v>544</v>
      </c>
      <c r="K76" s="72">
        <v>822</v>
      </c>
      <c r="L76" s="46" t="s">
        <v>522</v>
      </c>
      <c r="M76" s="46" t="s">
        <v>522</v>
      </c>
      <c r="N76" s="46" t="s">
        <v>522</v>
      </c>
      <c r="O76" s="60" t="s">
        <v>522</v>
      </c>
      <c r="P76" s="66" t="s">
        <v>522</v>
      </c>
      <c r="Q76" s="64" t="s">
        <v>522</v>
      </c>
      <c r="R76" s="63" t="s">
        <v>522</v>
      </c>
      <c r="S76" s="64" t="s">
        <v>522</v>
      </c>
      <c r="T76" s="64" t="s">
        <v>522</v>
      </c>
      <c r="U76" s="65"/>
      <c r="V76" s="46" t="s">
        <v>522</v>
      </c>
      <c r="W76" s="46"/>
    </row>
    <row r="77" spans="2:23" ht="34.200000000000003" x14ac:dyDescent="0.3">
      <c r="B77" s="22" t="s">
        <v>481</v>
      </c>
      <c r="C77" s="22" t="s">
        <v>523</v>
      </c>
      <c r="D77" s="29" t="s">
        <v>523</v>
      </c>
      <c r="E77" s="22" t="s">
        <v>464</v>
      </c>
      <c r="F77" s="19" t="s">
        <v>522</v>
      </c>
      <c r="G77" s="19" t="s">
        <v>522</v>
      </c>
      <c r="H77" s="19" t="s">
        <v>522</v>
      </c>
      <c r="I77" s="19" t="s">
        <v>522</v>
      </c>
      <c r="J77" s="19" t="s">
        <v>522</v>
      </c>
      <c r="K77" s="19" t="s">
        <v>522</v>
      </c>
      <c r="L77" s="19" t="s">
        <v>522</v>
      </c>
      <c r="M77" s="19" t="s">
        <v>522</v>
      </c>
      <c r="N77" s="19" t="s">
        <v>522</v>
      </c>
      <c r="O77" s="67" t="s">
        <v>522</v>
      </c>
      <c r="P77" s="68" t="s">
        <v>522</v>
      </c>
      <c r="Q77" s="69" t="s">
        <v>522</v>
      </c>
      <c r="R77" s="70" t="s">
        <v>522</v>
      </c>
      <c r="S77" s="69" t="s">
        <v>522</v>
      </c>
      <c r="T77" s="69" t="s">
        <v>522</v>
      </c>
      <c r="U77" s="51"/>
      <c r="V77" s="22" t="s">
        <v>522</v>
      </c>
      <c r="W77" s="22"/>
    </row>
    <row r="78" spans="2:23" ht="34.200000000000003" x14ac:dyDescent="0.3">
      <c r="B78" s="22" t="s">
        <v>482</v>
      </c>
      <c r="C78" s="22" t="s">
        <v>523</v>
      </c>
      <c r="D78" s="29" t="s">
        <v>523</v>
      </c>
      <c r="E78" s="22" t="s">
        <v>465</v>
      </c>
      <c r="F78" s="19" t="s">
        <v>522</v>
      </c>
      <c r="G78" s="19" t="s">
        <v>522</v>
      </c>
      <c r="H78" s="19" t="s">
        <v>522</v>
      </c>
      <c r="I78" s="19" t="s">
        <v>522</v>
      </c>
      <c r="J78" s="19" t="s">
        <v>522</v>
      </c>
      <c r="K78" s="19" t="s">
        <v>522</v>
      </c>
      <c r="L78" s="19" t="s">
        <v>522</v>
      </c>
      <c r="M78" s="19" t="s">
        <v>522</v>
      </c>
      <c r="N78" s="19" t="s">
        <v>522</v>
      </c>
      <c r="O78" s="67" t="s">
        <v>522</v>
      </c>
      <c r="P78" s="68" t="s">
        <v>522</v>
      </c>
      <c r="Q78" s="69" t="s">
        <v>522</v>
      </c>
      <c r="R78" s="70" t="s">
        <v>522</v>
      </c>
      <c r="S78" s="69" t="s">
        <v>522</v>
      </c>
      <c r="T78" s="69" t="s">
        <v>522</v>
      </c>
      <c r="U78" s="51"/>
      <c r="V78" s="22" t="s">
        <v>522</v>
      </c>
      <c r="W78" s="22"/>
    </row>
    <row r="79" spans="2:23" s="71" customFormat="1" ht="24" x14ac:dyDescent="0.3">
      <c r="B79" s="46" t="s">
        <v>485</v>
      </c>
      <c r="C79" s="46" t="s">
        <v>781</v>
      </c>
      <c r="D79" s="29" t="s">
        <v>899</v>
      </c>
      <c r="E79" s="46" t="s">
        <v>546</v>
      </c>
      <c r="F79" s="46" t="s">
        <v>547</v>
      </c>
      <c r="G79" s="46" t="s">
        <v>548</v>
      </c>
      <c r="H79" s="46">
        <v>2</v>
      </c>
      <c r="I79" s="46" t="s">
        <v>522</v>
      </c>
      <c r="J79" s="46" t="s">
        <v>522</v>
      </c>
      <c r="K79" s="46" t="s">
        <v>522</v>
      </c>
      <c r="L79" s="46" t="s">
        <v>522</v>
      </c>
      <c r="M79" s="46" t="s">
        <v>522</v>
      </c>
      <c r="N79" s="46" t="s">
        <v>522</v>
      </c>
      <c r="O79" s="60" t="s">
        <v>522</v>
      </c>
      <c r="P79" s="66" t="s">
        <v>522</v>
      </c>
      <c r="Q79" s="64" t="s">
        <v>522</v>
      </c>
      <c r="R79" s="63" t="s">
        <v>522</v>
      </c>
      <c r="S79" s="64" t="s">
        <v>522</v>
      </c>
      <c r="T79" s="64" t="s">
        <v>522</v>
      </c>
      <c r="U79" s="65"/>
      <c r="V79" s="46" t="s">
        <v>522</v>
      </c>
      <c r="W79" s="46"/>
    </row>
    <row r="80" spans="2:23" s="71" customFormat="1" ht="24" x14ac:dyDescent="0.3">
      <c r="B80" s="46" t="s">
        <v>486</v>
      </c>
      <c r="C80" s="46" t="s">
        <v>782</v>
      </c>
      <c r="D80" s="29" t="s">
        <v>133</v>
      </c>
      <c r="E80" s="46" t="s">
        <v>549</v>
      </c>
      <c r="F80" s="46" t="s">
        <v>547</v>
      </c>
      <c r="G80" s="46" t="s">
        <v>548</v>
      </c>
      <c r="H80" s="78">
        <v>8</v>
      </c>
      <c r="I80" s="46" t="s">
        <v>522</v>
      </c>
      <c r="J80" s="46" t="s">
        <v>522</v>
      </c>
      <c r="K80" s="46" t="s">
        <v>522</v>
      </c>
      <c r="L80" s="46" t="s">
        <v>522</v>
      </c>
      <c r="M80" s="46" t="s">
        <v>522</v>
      </c>
      <c r="N80" s="46" t="s">
        <v>522</v>
      </c>
      <c r="O80" s="60" t="s">
        <v>522</v>
      </c>
      <c r="P80" s="66" t="s">
        <v>522</v>
      </c>
      <c r="Q80" s="64" t="s">
        <v>522</v>
      </c>
      <c r="R80" s="63" t="s">
        <v>522</v>
      </c>
      <c r="S80" s="64" t="s">
        <v>522</v>
      </c>
      <c r="T80" s="64" t="s">
        <v>522</v>
      </c>
      <c r="U80" s="65"/>
      <c r="V80" s="46" t="s">
        <v>522</v>
      </c>
      <c r="W80" s="46"/>
    </row>
    <row r="81" spans="2:23" ht="22.8" x14ac:dyDescent="0.3">
      <c r="B81" s="22" t="s">
        <v>484</v>
      </c>
      <c r="C81" s="22" t="s">
        <v>523</v>
      </c>
      <c r="D81" s="29" t="s">
        <v>523</v>
      </c>
      <c r="E81" s="22" t="s">
        <v>483</v>
      </c>
      <c r="F81" s="19" t="s">
        <v>522</v>
      </c>
      <c r="G81" s="19" t="s">
        <v>522</v>
      </c>
      <c r="H81" s="19" t="s">
        <v>522</v>
      </c>
      <c r="I81" s="19" t="s">
        <v>522</v>
      </c>
      <c r="J81" s="19" t="s">
        <v>522</v>
      </c>
      <c r="K81" s="19" t="s">
        <v>522</v>
      </c>
      <c r="L81" s="19" t="s">
        <v>522</v>
      </c>
      <c r="M81" s="19" t="s">
        <v>522</v>
      </c>
      <c r="N81" s="19" t="s">
        <v>522</v>
      </c>
      <c r="O81" s="67" t="s">
        <v>522</v>
      </c>
      <c r="P81" s="68" t="s">
        <v>522</v>
      </c>
      <c r="Q81" s="69" t="s">
        <v>522</v>
      </c>
      <c r="R81" s="70" t="s">
        <v>522</v>
      </c>
      <c r="S81" s="69" t="s">
        <v>522</v>
      </c>
      <c r="T81" s="69" t="s">
        <v>522</v>
      </c>
      <c r="U81" s="51"/>
      <c r="V81" s="22" t="s">
        <v>522</v>
      </c>
      <c r="W81" s="22"/>
    </row>
    <row r="82" spans="2:23" s="71" customFormat="1" ht="24" x14ac:dyDescent="0.3">
      <c r="B82" s="46" t="s">
        <v>550</v>
      </c>
      <c r="C82" s="46" t="s">
        <v>783</v>
      </c>
      <c r="D82" s="29" t="s">
        <v>861</v>
      </c>
      <c r="E82" s="46" t="s">
        <v>551</v>
      </c>
      <c r="F82" s="46" t="s">
        <v>552</v>
      </c>
      <c r="G82" s="46" t="s">
        <v>553</v>
      </c>
      <c r="H82" s="46">
        <v>2</v>
      </c>
      <c r="I82" s="46" t="s">
        <v>522</v>
      </c>
      <c r="J82" s="46" t="s">
        <v>522</v>
      </c>
      <c r="K82" s="46" t="s">
        <v>522</v>
      </c>
      <c r="L82" s="46" t="s">
        <v>522</v>
      </c>
      <c r="M82" s="46" t="s">
        <v>522</v>
      </c>
      <c r="N82" s="46" t="s">
        <v>522</v>
      </c>
      <c r="O82" s="60" t="s">
        <v>522</v>
      </c>
      <c r="P82" s="66" t="s">
        <v>522</v>
      </c>
      <c r="Q82" s="64" t="s">
        <v>522</v>
      </c>
      <c r="R82" s="63" t="s">
        <v>522</v>
      </c>
      <c r="S82" s="64" t="s">
        <v>522</v>
      </c>
      <c r="T82" s="64" t="s">
        <v>522</v>
      </c>
      <c r="U82" s="65"/>
      <c r="V82" s="46" t="s">
        <v>522</v>
      </c>
      <c r="W82" s="46"/>
    </row>
    <row r="83" spans="2:23" s="71" customFormat="1" ht="24" x14ac:dyDescent="0.3">
      <c r="B83" s="46" t="s">
        <v>554</v>
      </c>
      <c r="C83" s="46" t="s">
        <v>784</v>
      </c>
      <c r="D83" s="29" t="s">
        <v>399</v>
      </c>
      <c r="E83" s="46" t="s">
        <v>400</v>
      </c>
      <c r="F83" s="46" t="s">
        <v>522</v>
      </c>
      <c r="G83" s="46" t="s">
        <v>522</v>
      </c>
      <c r="H83" s="46"/>
      <c r="I83" s="46" t="s">
        <v>555</v>
      </c>
      <c r="J83" s="46" t="s">
        <v>909</v>
      </c>
      <c r="K83" s="46">
        <v>1</v>
      </c>
      <c r="L83" s="46" t="s">
        <v>522</v>
      </c>
      <c r="M83" s="46" t="s">
        <v>522</v>
      </c>
      <c r="N83" s="46" t="s">
        <v>522</v>
      </c>
      <c r="O83" s="60" t="s">
        <v>522</v>
      </c>
      <c r="P83" s="66" t="s">
        <v>522</v>
      </c>
      <c r="Q83" s="64" t="s">
        <v>522</v>
      </c>
      <c r="R83" s="63" t="s">
        <v>522</v>
      </c>
      <c r="S83" s="64" t="s">
        <v>522</v>
      </c>
      <c r="T83" s="64" t="s">
        <v>522</v>
      </c>
      <c r="U83" s="65"/>
      <c r="V83" s="46" t="s">
        <v>522</v>
      </c>
      <c r="W83" s="46"/>
    </row>
    <row r="84" spans="2:23" s="71" customFormat="1" ht="24" x14ac:dyDescent="0.3">
      <c r="B84" s="46" t="s">
        <v>556</v>
      </c>
      <c r="C84" s="46" t="s">
        <v>1112</v>
      </c>
      <c r="D84" s="29" t="s">
        <v>896</v>
      </c>
      <c r="E84" s="46" t="s">
        <v>557</v>
      </c>
      <c r="F84" s="46"/>
      <c r="G84" s="46"/>
      <c r="H84" s="46"/>
      <c r="I84" s="46" t="s">
        <v>522</v>
      </c>
      <c r="J84" s="46" t="s">
        <v>522</v>
      </c>
      <c r="K84" s="46" t="s">
        <v>522</v>
      </c>
      <c r="L84" s="46" t="s">
        <v>558</v>
      </c>
      <c r="M84" s="46" t="s">
        <v>559</v>
      </c>
      <c r="N84" s="46">
        <v>1</v>
      </c>
      <c r="O84" s="60" t="s">
        <v>522</v>
      </c>
      <c r="P84" s="66" t="s">
        <v>522</v>
      </c>
      <c r="Q84" s="64" t="s">
        <v>522</v>
      </c>
      <c r="R84" s="63" t="s">
        <v>522</v>
      </c>
      <c r="S84" s="64" t="s">
        <v>522</v>
      </c>
      <c r="T84" s="64" t="s">
        <v>522</v>
      </c>
      <c r="U84" s="65"/>
      <c r="V84" s="46" t="s">
        <v>522</v>
      </c>
      <c r="W84" s="46"/>
    </row>
    <row r="85" spans="2:23" s="71" customFormat="1" ht="24" x14ac:dyDescent="0.3">
      <c r="B85" s="46" t="s">
        <v>560</v>
      </c>
      <c r="C85" s="46" t="s">
        <v>785</v>
      </c>
      <c r="D85" s="29" t="s">
        <v>396</v>
      </c>
      <c r="E85" s="46" t="s">
        <v>397</v>
      </c>
      <c r="F85" s="46" t="s">
        <v>522</v>
      </c>
      <c r="G85" s="46" t="s">
        <v>522</v>
      </c>
      <c r="H85" s="46" t="s">
        <v>522</v>
      </c>
      <c r="I85" s="46" t="s">
        <v>555</v>
      </c>
      <c r="J85" s="46" t="s">
        <v>909</v>
      </c>
      <c r="K85" s="46">
        <v>1</v>
      </c>
      <c r="L85" s="46" t="s">
        <v>522</v>
      </c>
      <c r="M85" s="46" t="s">
        <v>522</v>
      </c>
      <c r="N85" s="46" t="s">
        <v>522</v>
      </c>
      <c r="O85" s="60" t="s">
        <v>522</v>
      </c>
      <c r="P85" s="66" t="s">
        <v>522</v>
      </c>
      <c r="Q85" s="64" t="s">
        <v>522</v>
      </c>
      <c r="R85" s="63" t="s">
        <v>522</v>
      </c>
      <c r="S85" s="64" t="s">
        <v>522</v>
      </c>
      <c r="T85" s="64" t="s">
        <v>522</v>
      </c>
      <c r="U85" s="65"/>
      <c r="V85" s="46" t="s">
        <v>522</v>
      </c>
      <c r="W85" s="46"/>
    </row>
    <row r="86" spans="2:23" s="71" customFormat="1" ht="24" x14ac:dyDescent="0.3">
      <c r="B86" s="46" t="s">
        <v>561</v>
      </c>
      <c r="C86" s="46" t="s">
        <v>786</v>
      </c>
      <c r="D86" s="29" t="s">
        <v>523</v>
      </c>
      <c r="E86" s="46" t="s">
        <v>562</v>
      </c>
      <c r="F86" s="46" t="s">
        <v>552</v>
      </c>
      <c r="G86" s="46" t="s">
        <v>553</v>
      </c>
      <c r="H86" s="46">
        <v>1</v>
      </c>
      <c r="I86" s="46" t="s">
        <v>522</v>
      </c>
      <c r="J86" s="46" t="s">
        <v>522</v>
      </c>
      <c r="K86" s="46" t="s">
        <v>522</v>
      </c>
      <c r="L86" s="46" t="s">
        <v>522</v>
      </c>
      <c r="M86" s="46" t="s">
        <v>522</v>
      </c>
      <c r="N86" s="46" t="s">
        <v>522</v>
      </c>
      <c r="O86" s="60" t="s">
        <v>522</v>
      </c>
      <c r="P86" s="66" t="s">
        <v>522</v>
      </c>
      <c r="Q86" s="64" t="s">
        <v>522</v>
      </c>
      <c r="R86" s="63" t="s">
        <v>522</v>
      </c>
      <c r="S86" s="64" t="s">
        <v>522</v>
      </c>
      <c r="T86" s="64" t="s">
        <v>522</v>
      </c>
      <c r="U86" s="65"/>
      <c r="V86" s="46" t="s">
        <v>522</v>
      </c>
      <c r="W86" s="46"/>
    </row>
    <row r="87" spans="2:23" s="71" customFormat="1" ht="24" x14ac:dyDescent="0.3">
      <c r="B87" s="46" t="s">
        <v>563</v>
      </c>
      <c r="C87" s="46" t="s">
        <v>1117</v>
      </c>
      <c r="D87" s="29" t="s">
        <v>523</v>
      </c>
      <c r="E87" s="46" t="s">
        <v>1114</v>
      </c>
      <c r="F87" s="46" t="s">
        <v>552</v>
      </c>
      <c r="G87" s="46" t="s">
        <v>553</v>
      </c>
      <c r="H87" s="46">
        <v>1</v>
      </c>
      <c r="I87" s="46" t="s">
        <v>522</v>
      </c>
      <c r="J87" s="46" t="s">
        <v>522</v>
      </c>
      <c r="K87" s="46" t="s">
        <v>522</v>
      </c>
      <c r="L87" s="46" t="s">
        <v>522</v>
      </c>
      <c r="M87" s="46" t="s">
        <v>522</v>
      </c>
      <c r="N87" s="46" t="s">
        <v>522</v>
      </c>
      <c r="O87" s="60" t="s">
        <v>522</v>
      </c>
      <c r="P87" s="66" t="s">
        <v>522</v>
      </c>
      <c r="Q87" s="64" t="s">
        <v>522</v>
      </c>
      <c r="R87" s="63" t="s">
        <v>522</v>
      </c>
      <c r="S87" s="64" t="s">
        <v>522</v>
      </c>
      <c r="T87" s="64" t="s">
        <v>522</v>
      </c>
      <c r="U87" s="65"/>
      <c r="V87" s="46" t="s">
        <v>522</v>
      </c>
      <c r="W87" s="46"/>
    </row>
    <row r="88" spans="2:23" ht="22.8" x14ac:dyDescent="0.3">
      <c r="B88" s="22" t="s">
        <v>564</v>
      </c>
      <c r="C88" s="22" t="s">
        <v>523</v>
      </c>
      <c r="D88" s="29" t="s">
        <v>523</v>
      </c>
      <c r="E88" s="22" t="s">
        <v>487</v>
      </c>
      <c r="F88" s="19" t="s">
        <v>522</v>
      </c>
      <c r="G88" s="19" t="s">
        <v>522</v>
      </c>
      <c r="H88" s="19" t="s">
        <v>522</v>
      </c>
      <c r="I88" s="19" t="s">
        <v>522</v>
      </c>
      <c r="J88" s="19" t="s">
        <v>522</v>
      </c>
      <c r="K88" s="19" t="s">
        <v>522</v>
      </c>
      <c r="L88" s="19" t="s">
        <v>522</v>
      </c>
      <c r="M88" s="19" t="s">
        <v>522</v>
      </c>
      <c r="N88" s="19" t="s">
        <v>522</v>
      </c>
      <c r="O88" s="67" t="s">
        <v>522</v>
      </c>
      <c r="P88" s="68" t="s">
        <v>522</v>
      </c>
      <c r="Q88" s="69" t="s">
        <v>522</v>
      </c>
      <c r="R88" s="70" t="s">
        <v>522</v>
      </c>
      <c r="S88" s="69" t="s">
        <v>522</v>
      </c>
      <c r="T88" s="69" t="s">
        <v>522</v>
      </c>
      <c r="U88" s="51"/>
      <c r="V88" s="19" t="s">
        <v>522</v>
      </c>
      <c r="W88" s="19"/>
    </row>
    <row r="89" spans="2:23" s="71" customFormat="1" ht="24" x14ac:dyDescent="0.3">
      <c r="B89" s="46" t="s">
        <v>565</v>
      </c>
      <c r="C89" s="46" t="s">
        <v>787</v>
      </c>
      <c r="D89" s="29" t="s">
        <v>126</v>
      </c>
      <c r="E89" s="46" t="s">
        <v>127</v>
      </c>
      <c r="F89" s="46" t="s">
        <v>566</v>
      </c>
      <c r="G89" s="46" t="s">
        <v>910</v>
      </c>
      <c r="H89" s="46">
        <v>1.345</v>
      </c>
      <c r="I89" s="46" t="s">
        <v>522</v>
      </c>
      <c r="J89" s="46" t="s">
        <v>522</v>
      </c>
      <c r="K89" s="46" t="s">
        <v>522</v>
      </c>
      <c r="L89" s="46" t="s">
        <v>522</v>
      </c>
      <c r="M89" s="46" t="s">
        <v>522</v>
      </c>
      <c r="N89" s="46" t="s">
        <v>522</v>
      </c>
      <c r="O89" s="60" t="s">
        <v>522</v>
      </c>
      <c r="P89" s="66" t="s">
        <v>522</v>
      </c>
      <c r="Q89" s="64" t="s">
        <v>522</v>
      </c>
      <c r="R89" s="63" t="s">
        <v>522</v>
      </c>
      <c r="S89" s="64" t="s">
        <v>522</v>
      </c>
      <c r="T89" s="64" t="s">
        <v>522</v>
      </c>
      <c r="U89" s="65"/>
      <c r="V89" s="46" t="s">
        <v>522</v>
      </c>
      <c r="W89" s="46"/>
    </row>
    <row r="90" spans="2:23" s="71" customFormat="1" ht="24" x14ac:dyDescent="0.3">
      <c r="B90" s="46" t="s">
        <v>567</v>
      </c>
      <c r="C90" s="46" t="s">
        <v>788</v>
      </c>
      <c r="D90" s="29" t="s">
        <v>119</v>
      </c>
      <c r="E90" s="46" t="s">
        <v>120</v>
      </c>
      <c r="F90" s="46" t="s">
        <v>566</v>
      </c>
      <c r="G90" s="46" t="s">
        <v>910</v>
      </c>
      <c r="H90" s="46">
        <v>0.75</v>
      </c>
      <c r="I90" s="46" t="s">
        <v>522</v>
      </c>
      <c r="J90" s="46" t="s">
        <v>522</v>
      </c>
      <c r="K90" s="46" t="s">
        <v>522</v>
      </c>
      <c r="L90" s="46" t="s">
        <v>522</v>
      </c>
      <c r="M90" s="46" t="s">
        <v>522</v>
      </c>
      <c r="N90" s="46" t="s">
        <v>522</v>
      </c>
      <c r="O90" s="60" t="s">
        <v>522</v>
      </c>
      <c r="P90" s="66" t="s">
        <v>522</v>
      </c>
      <c r="Q90" s="64" t="s">
        <v>522</v>
      </c>
      <c r="R90" s="63" t="s">
        <v>522</v>
      </c>
      <c r="S90" s="64" t="s">
        <v>522</v>
      </c>
      <c r="T90" s="64" t="s">
        <v>522</v>
      </c>
      <c r="U90" s="65"/>
      <c r="V90" s="46" t="s">
        <v>522</v>
      </c>
      <c r="W90" s="46"/>
    </row>
    <row r="91" spans="2:23" s="71" customFormat="1" ht="24" x14ac:dyDescent="0.3">
      <c r="B91" s="46" t="s">
        <v>568</v>
      </c>
      <c r="C91" s="46" t="s">
        <v>789</v>
      </c>
      <c r="D91" s="29" t="s">
        <v>124</v>
      </c>
      <c r="E91" s="46" t="s">
        <v>569</v>
      </c>
      <c r="F91" s="46" t="s">
        <v>566</v>
      </c>
      <c r="G91" s="46" t="s">
        <v>910</v>
      </c>
      <c r="H91" s="46">
        <v>1.1599999999999999</v>
      </c>
      <c r="I91" s="46" t="s">
        <v>522</v>
      </c>
      <c r="J91" s="46" t="s">
        <v>522</v>
      </c>
      <c r="K91" s="46" t="s">
        <v>522</v>
      </c>
      <c r="L91" s="46" t="s">
        <v>522</v>
      </c>
      <c r="M91" s="46" t="s">
        <v>522</v>
      </c>
      <c r="N91" s="46" t="s">
        <v>522</v>
      </c>
      <c r="O91" s="60" t="s">
        <v>522</v>
      </c>
      <c r="P91" s="66" t="s">
        <v>522</v>
      </c>
      <c r="Q91" s="64" t="s">
        <v>522</v>
      </c>
      <c r="R91" s="63" t="s">
        <v>522</v>
      </c>
      <c r="S91" s="64" t="s">
        <v>522</v>
      </c>
      <c r="T91" s="64" t="s">
        <v>522</v>
      </c>
      <c r="U91" s="65"/>
      <c r="V91" s="46" t="s">
        <v>522</v>
      </c>
      <c r="W91" s="46"/>
    </row>
    <row r="92" spans="2:23" s="71" customFormat="1" ht="24" x14ac:dyDescent="0.3">
      <c r="B92" s="46" t="s">
        <v>570</v>
      </c>
      <c r="C92" s="46" t="s">
        <v>790</v>
      </c>
      <c r="D92" s="29" t="s">
        <v>129</v>
      </c>
      <c r="E92" s="46" t="s">
        <v>130</v>
      </c>
      <c r="F92" s="46" t="s">
        <v>566</v>
      </c>
      <c r="G92" s="46" t="s">
        <v>910</v>
      </c>
      <c r="H92" s="46">
        <v>0.8</v>
      </c>
      <c r="I92" s="46" t="s">
        <v>522</v>
      </c>
      <c r="J92" s="46" t="s">
        <v>522</v>
      </c>
      <c r="K92" s="46" t="s">
        <v>522</v>
      </c>
      <c r="L92" s="46" t="s">
        <v>522</v>
      </c>
      <c r="M92" s="46" t="s">
        <v>522</v>
      </c>
      <c r="N92" s="46" t="s">
        <v>522</v>
      </c>
      <c r="O92" s="60" t="s">
        <v>522</v>
      </c>
      <c r="P92" s="66" t="s">
        <v>522</v>
      </c>
      <c r="Q92" s="64" t="s">
        <v>522</v>
      </c>
      <c r="R92" s="63" t="s">
        <v>522</v>
      </c>
      <c r="S92" s="64" t="s">
        <v>522</v>
      </c>
      <c r="T92" s="64" t="s">
        <v>522</v>
      </c>
      <c r="U92" s="65"/>
      <c r="V92" s="46" t="s">
        <v>522</v>
      </c>
      <c r="W92" s="46"/>
    </row>
    <row r="93" spans="2:23" s="71" customFormat="1" ht="24" x14ac:dyDescent="0.3">
      <c r="B93" s="46" t="s">
        <v>571</v>
      </c>
      <c r="C93" s="46" t="s">
        <v>791</v>
      </c>
      <c r="D93" s="29" t="s">
        <v>516</v>
      </c>
      <c r="E93" s="46" t="s">
        <v>517</v>
      </c>
      <c r="F93" s="46" t="s">
        <v>522</v>
      </c>
      <c r="G93" s="46" t="s">
        <v>522</v>
      </c>
      <c r="H93" s="46">
        <v>0</v>
      </c>
      <c r="I93" s="46" t="s">
        <v>572</v>
      </c>
      <c r="J93" s="46" t="s">
        <v>919</v>
      </c>
      <c r="K93" s="46">
        <v>0.66</v>
      </c>
      <c r="L93" s="46" t="s">
        <v>522</v>
      </c>
      <c r="M93" s="46" t="s">
        <v>522</v>
      </c>
      <c r="N93" s="46" t="s">
        <v>522</v>
      </c>
      <c r="O93" s="60" t="s">
        <v>522</v>
      </c>
      <c r="P93" s="66" t="s">
        <v>522</v>
      </c>
      <c r="Q93" s="64" t="s">
        <v>522</v>
      </c>
      <c r="R93" s="63" t="s">
        <v>522</v>
      </c>
      <c r="S93" s="64" t="s">
        <v>522</v>
      </c>
      <c r="T93" s="64" t="s">
        <v>522</v>
      </c>
      <c r="U93" s="65"/>
      <c r="V93" s="46" t="s">
        <v>522</v>
      </c>
      <c r="W93" s="46"/>
    </row>
    <row r="94" spans="2:23" ht="34.200000000000003" x14ac:dyDescent="0.3">
      <c r="B94" s="22" t="s">
        <v>573</v>
      </c>
      <c r="C94" s="22" t="s">
        <v>523</v>
      </c>
      <c r="D94" s="29" t="s">
        <v>523</v>
      </c>
      <c r="E94" s="22" t="s">
        <v>488</v>
      </c>
      <c r="F94" s="19" t="s">
        <v>522</v>
      </c>
      <c r="G94" s="19" t="s">
        <v>522</v>
      </c>
      <c r="H94" s="19" t="s">
        <v>522</v>
      </c>
      <c r="I94" s="19" t="s">
        <v>522</v>
      </c>
      <c r="J94" s="19" t="s">
        <v>522</v>
      </c>
      <c r="K94" s="19" t="s">
        <v>522</v>
      </c>
      <c r="L94" s="19" t="s">
        <v>522</v>
      </c>
      <c r="M94" s="19" t="s">
        <v>522</v>
      </c>
      <c r="N94" s="19" t="s">
        <v>522</v>
      </c>
      <c r="O94" s="67" t="s">
        <v>522</v>
      </c>
      <c r="P94" s="68" t="s">
        <v>522</v>
      </c>
      <c r="Q94" s="69" t="s">
        <v>522</v>
      </c>
      <c r="R94" s="70" t="s">
        <v>522</v>
      </c>
      <c r="S94" s="69" t="s">
        <v>522</v>
      </c>
      <c r="T94" s="69" t="s">
        <v>522</v>
      </c>
      <c r="U94" s="51"/>
      <c r="V94" s="19" t="s">
        <v>522</v>
      </c>
      <c r="W94" s="19"/>
    </row>
    <row r="95" spans="2:23" s="71" customFormat="1" ht="24" x14ac:dyDescent="0.3">
      <c r="B95" s="46" t="s">
        <v>574</v>
      </c>
      <c r="C95" s="46" t="s">
        <v>943</v>
      </c>
      <c r="D95" s="29" t="s">
        <v>197</v>
      </c>
      <c r="E95" s="46" t="s">
        <v>198</v>
      </c>
      <c r="F95" s="46" t="s">
        <v>575</v>
      </c>
      <c r="G95" s="46" t="s">
        <v>908</v>
      </c>
      <c r="H95" s="46">
        <v>0.78</v>
      </c>
      <c r="I95" s="46" t="s">
        <v>576</v>
      </c>
      <c r="J95" s="46" t="s">
        <v>577</v>
      </c>
      <c r="K95" s="46">
        <v>3</v>
      </c>
      <c r="L95" s="46" t="s">
        <v>522</v>
      </c>
      <c r="M95" s="46" t="s">
        <v>522</v>
      </c>
      <c r="N95" s="46" t="s">
        <v>522</v>
      </c>
      <c r="O95" s="60" t="s">
        <v>522</v>
      </c>
      <c r="P95" s="66" t="s">
        <v>522</v>
      </c>
      <c r="Q95" s="64" t="s">
        <v>522</v>
      </c>
      <c r="R95" s="63" t="s">
        <v>522</v>
      </c>
      <c r="S95" s="64" t="s">
        <v>522</v>
      </c>
      <c r="T95" s="64" t="s">
        <v>522</v>
      </c>
      <c r="U95" s="65"/>
      <c r="V95" s="46" t="s">
        <v>522</v>
      </c>
      <c r="W95" s="46"/>
    </row>
    <row r="96" spans="2:23" s="71" customFormat="1" ht="24" x14ac:dyDescent="0.3">
      <c r="B96" s="46" t="s">
        <v>578</v>
      </c>
      <c r="C96" s="46" t="s">
        <v>792</v>
      </c>
      <c r="D96" s="29" t="s">
        <v>195</v>
      </c>
      <c r="E96" s="46" t="s">
        <v>196</v>
      </c>
      <c r="F96" s="46" t="s">
        <v>522</v>
      </c>
      <c r="G96" s="46" t="s">
        <v>522</v>
      </c>
      <c r="H96" s="46" t="s">
        <v>522</v>
      </c>
      <c r="I96" s="46" t="s">
        <v>522</v>
      </c>
      <c r="J96" s="46" t="s">
        <v>522</v>
      </c>
      <c r="K96" s="46" t="s">
        <v>522</v>
      </c>
      <c r="L96" s="46" t="s">
        <v>579</v>
      </c>
      <c r="M96" s="46" t="s">
        <v>918</v>
      </c>
      <c r="N96" s="46">
        <v>0.72</v>
      </c>
      <c r="O96" s="60" t="s">
        <v>522</v>
      </c>
      <c r="P96" s="66" t="s">
        <v>522</v>
      </c>
      <c r="Q96" s="64" t="s">
        <v>522</v>
      </c>
      <c r="R96" s="63" t="s">
        <v>522</v>
      </c>
      <c r="S96" s="64" t="s">
        <v>522</v>
      </c>
      <c r="T96" s="64" t="s">
        <v>522</v>
      </c>
      <c r="U96" s="65"/>
      <c r="V96" s="46" t="s">
        <v>522</v>
      </c>
      <c r="W96" s="46"/>
    </row>
    <row r="97" spans="2:23" s="71" customFormat="1" ht="24" x14ac:dyDescent="0.3">
      <c r="B97" s="46" t="s">
        <v>580</v>
      </c>
      <c r="C97" s="46" t="s">
        <v>793</v>
      </c>
      <c r="D97" s="29" t="s">
        <v>203</v>
      </c>
      <c r="E97" s="46" t="s">
        <v>204</v>
      </c>
      <c r="F97" s="46" t="s">
        <v>522</v>
      </c>
      <c r="G97" s="46" t="s">
        <v>522</v>
      </c>
      <c r="H97" s="46" t="s">
        <v>522</v>
      </c>
      <c r="I97" s="46" t="s">
        <v>576</v>
      </c>
      <c r="J97" s="46" t="s">
        <v>577</v>
      </c>
      <c r="K97" s="46">
        <v>2</v>
      </c>
      <c r="L97" s="46" t="s">
        <v>522</v>
      </c>
      <c r="M97" s="46" t="s">
        <v>522</v>
      </c>
      <c r="N97" s="46" t="s">
        <v>522</v>
      </c>
      <c r="O97" s="60" t="s">
        <v>522</v>
      </c>
      <c r="P97" s="66" t="s">
        <v>522</v>
      </c>
      <c r="Q97" s="64" t="s">
        <v>522</v>
      </c>
      <c r="R97" s="63" t="s">
        <v>522</v>
      </c>
      <c r="S97" s="64" t="s">
        <v>522</v>
      </c>
      <c r="T97" s="64" t="s">
        <v>522</v>
      </c>
      <c r="U97" s="65"/>
      <c r="V97" s="46" t="s">
        <v>522</v>
      </c>
      <c r="W97" s="46"/>
    </row>
    <row r="98" spans="2:23" s="71" customFormat="1" ht="24" x14ac:dyDescent="0.3">
      <c r="B98" s="46" t="s">
        <v>581</v>
      </c>
      <c r="C98" s="46" t="s">
        <v>794</v>
      </c>
      <c r="D98" s="29" t="s">
        <v>200</v>
      </c>
      <c r="E98" s="46" t="s">
        <v>201</v>
      </c>
      <c r="F98" s="46" t="s">
        <v>522</v>
      </c>
      <c r="G98" s="46" t="s">
        <v>522</v>
      </c>
      <c r="H98" s="46" t="s">
        <v>522</v>
      </c>
      <c r="I98" s="46" t="s">
        <v>576</v>
      </c>
      <c r="J98" s="46" t="s">
        <v>577</v>
      </c>
      <c r="K98" s="46">
        <v>2</v>
      </c>
      <c r="L98" s="46" t="s">
        <v>522</v>
      </c>
      <c r="M98" s="46" t="s">
        <v>522</v>
      </c>
      <c r="N98" s="46" t="s">
        <v>522</v>
      </c>
      <c r="O98" s="60" t="s">
        <v>522</v>
      </c>
      <c r="P98" s="66" t="s">
        <v>522</v>
      </c>
      <c r="Q98" s="64" t="s">
        <v>522</v>
      </c>
      <c r="R98" s="63" t="s">
        <v>522</v>
      </c>
      <c r="S98" s="64" t="s">
        <v>522</v>
      </c>
      <c r="T98" s="64" t="s">
        <v>522</v>
      </c>
      <c r="U98" s="65"/>
      <c r="V98" s="46" t="s">
        <v>522</v>
      </c>
      <c r="W98" s="46"/>
    </row>
    <row r="99" spans="2:23" s="71" customFormat="1" ht="24" x14ac:dyDescent="0.3">
      <c r="B99" s="46" t="s">
        <v>582</v>
      </c>
      <c r="C99" s="46" t="s">
        <v>944</v>
      </c>
      <c r="D99" s="29" t="s">
        <v>202</v>
      </c>
      <c r="E99" s="46" t="s">
        <v>583</v>
      </c>
      <c r="F99" s="46" t="s">
        <v>575</v>
      </c>
      <c r="G99" s="46" t="s">
        <v>908</v>
      </c>
      <c r="H99" s="46">
        <v>0.62</v>
      </c>
      <c r="I99" s="46" t="s">
        <v>576</v>
      </c>
      <c r="J99" s="46" t="s">
        <v>577</v>
      </c>
      <c r="K99" s="46">
        <v>3</v>
      </c>
      <c r="L99" s="46" t="s">
        <v>522</v>
      </c>
      <c r="M99" s="46" t="s">
        <v>522</v>
      </c>
      <c r="N99" s="46" t="s">
        <v>522</v>
      </c>
      <c r="O99" s="60" t="s">
        <v>522</v>
      </c>
      <c r="P99" s="66" t="s">
        <v>522</v>
      </c>
      <c r="Q99" s="64" t="s">
        <v>522</v>
      </c>
      <c r="R99" s="63" t="s">
        <v>522</v>
      </c>
      <c r="S99" s="64" t="s">
        <v>522</v>
      </c>
      <c r="T99" s="64" t="s">
        <v>522</v>
      </c>
      <c r="U99" s="65"/>
      <c r="V99" s="46" t="s">
        <v>522</v>
      </c>
      <c r="W99" s="46"/>
    </row>
    <row r="100" spans="2:23" s="71" customFormat="1" ht="24" x14ac:dyDescent="0.3">
      <c r="B100" s="46" t="s">
        <v>584</v>
      </c>
      <c r="C100" s="46" t="s">
        <v>945</v>
      </c>
      <c r="D100" s="29" t="s">
        <v>199</v>
      </c>
      <c r="E100" s="46" t="s">
        <v>585</v>
      </c>
      <c r="F100" s="46" t="s">
        <v>575</v>
      </c>
      <c r="G100" s="46" t="s">
        <v>908</v>
      </c>
      <c r="H100" s="46">
        <v>2.19</v>
      </c>
      <c r="I100" s="46" t="s">
        <v>576</v>
      </c>
      <c r="J100" s="46" t="s">
        <v>577</v>
      </c>
      <c r="K100" s="46">
        <v>5</v>
      </c>
      <c r="L100" s="46" t="s">
        <v>522</v>
      </c>
      <c r="M100" s="46" t="s">
        <v>522</v>
      </c>
      <c r="N100" s="46" t="s">
        <v>522</v>
      </c>
      <c r="O100" s="60" t="s">
        <v>522</v>
      </c>
      <c r="P100" s="66" t="s">
        <v>522</v>
      </c>
      <c r="Q100" s="64" t="s">
        <v>522</v>
      </c>
      <c r="R100" s="63" t="s">
        <v>522</v>
      </c>
      <c r="S100" s="64" t="s">
        <v>522</v>
      </c>
      <c r="T100" s="64" t="s">
        <v>522</v>
      </c>
      <c r="U100" s="65"/>
      <c r="V100" s="46" t="s">
        <v>522</v>
      </c>
      <c r="W100" s="46"/>
    </row>
    <row r="101" spans="2:23" s="71" customFormat="1" ht="24" x14ac:dyDescent="0.3">
      <c r="B101" s="46" t="s">
        <v>586</v>
      </c>
      <c r="C101" s="46" t="s">
        <v>946</v>
      </c>
      <c r="D101" s="29" t="s">
        <v>205</v>
      </c>
      <c r="E101" s="46" t="s">
        <v>587</v>
      </c>
      <c r="F101" s="46" t="s">
        <v>522</v>
      </c>
      <c r="G101" s="46" t="s">
        <v>522</v>
      </c>
      <c r="H101" s="46" t="s">
        <v>522</v>
      </c>
      <c r="I101" s="46" t="s">
        <v>576</v>
      </c>
      <c r="J101" s="46" t="s">
        <v>577</v>
      </c>
      <c r="K101" s="46">
        <v>1</v>
      </c>
      <c r="L101" s="46" t="s">
        <v>522</v>
      </c>
      <c r="M101" s="46" t="s">
        <v>522</v>
      </c>
      <c r="N101" s="46" t="s">
        <v>522</v>
      </c>
      <c r="O101" s="60" t="s">
        <v>522</v>
      </c>
      <c r="P101" s="66" t="s">
        <v>522</v>
      </c>
      <c r="Q101" s="64" t="s">
        <v>522</v>
      </c>
      <c r="R101" s="63" t="s">
        <v>522</v>
      </c>
      <c r="S101" s="64" t="s">
        <v>522</v>
      </c>
      <c r="T101" s="64" t="s">
        <v>522</v>
      </c>
      <c r="U101" s="65"/>
      <c r="V101" s="46" t="s">
        <v>522</v>
      </c>
      <c r="W101" s="46"/>
    </row>
    <row r="102" spans="2:23" ht="22.8" x14ac:dyDescent="0.3">
      <c r="B102" s="22" t="s">
        <v>509</v>
      </c>
      <c r="C102" s="22" t="s">
        <v>523</v>
      </c>
      <c r="D102" s="29" t="s">
        <v>523</v>
      </c>
      <c r="E102" s="22" t="s">
        <v>510</v>
      </c>
      <c r="F102" s="19" t="s">
        <v>522</v>
      </c>
      <c r="G102" s="19" t="s">
        <v>522</v>
      </c>
      <c r="H102" s="19" t="s">
        <v>522</v>
      </c>
      <c r="I102" s="19"/>
      <c r="J102" s="19"/>
      <c r="K102" s="19"/>
      <c r="L102" s="19"/>
      <c r="M102" s="19"/>
      <c r="N102" s="19"/>
      <c r="O102" s="48"/>
      <c r="P102" s="49"/>
      <c r="Q102" s="50"/>
      <c r="R102" s="51"/>
      <c r="S102" s="24" t="s">
        <v>522</v>
      </c>
      <c r="T102" s="50"/>
      <c r="U102" s="51"/>
      <c r="V102" s="19" t="s">
        <v>522</v>
      </c>
      <c r="W102" s="19"/>
    </row>
    <row r="103" spans="2:23" ht="34.200000000000003" x14ac:dyDescent="0.3">
      <c r="B103" s="22" t="s">
        <v>588</v>
      </c>
      <c r="C103" s="22" t="s">
        <v>523</v>
      </c>
      <c r="D103" s="29" t="s">
        <v>523</v>
      </c>
      <c r="E103" s="22" t="s">
        <v>489</v>
      </c>
      <c r="F103" s="19" t="s">
        <v>522</v>
      </c>
      <c r="G103" s="19" t="s">
        <v>522</v>
      </c>
      <c r="H103" s="19" t="s">
        <v>522</v>
      </c>
      <c r="I103" s="22"/>
      <c r="J103" s="22"/>
      <c r="K103" s="22"/>
      <c r="L103" s="22"/>
      <c r="M103" s="22"/>
      <c r="N103" s="22"/>
      <c r="O103" s="79"/>
      <c r="P103" s="80"/>
      <c r="Q103" s="50"/>
      <c r="R103" s="51"/>
      <c r="S103" s="24" t="s">
        <v>522</v>
      </c>
      <c r="T103" s="50"/>
      <c r="U103" s="51"/>
      <c r="V103" s="22" t="s">
        <v>522</v>
      </c>
      <c r="W103" s="22"/>
    </row>
    <row r="104" spans="2:23" ht="45.6" x14ac:dyDescent="0.3">
      <c r="B104" s="22" t="s">
        <v>589</v>
      </c>
      <c r="C104" s="22" t="s">
        <v>523</v>
      </c>
      <c r="D104" s="29" t="s">
        <v>523</v>
      </c>
      <c r="E104" s="22" t="s">
        <v>490</v>
      </c>
      <c r="F104" s="19" t="s">
        <v>522</v>
      </c>
      <c r="G104" s="19" t="s">
        <v>522</v>
      </c>
      <c r="H104" s="19" t="s">
        <v>522</v>
      </c>
      <c r="I104" s="22"/>
      <c r="J104" s="22"/>
      <c r="K104" s="22"/>
      <c r="L104" s="22"/>
      <c r="M104" s="22"/>
      <c r="N104" s="22"/>
      <c r="O104" s="79"/>
      <c r="P104" s="80"/>
      <c r="Q104" s="50"/>
      <c r="R104" s="51"/>
      <c r="S104" s="24" t="s">
        <v>522</v>
      </c>
      <c r="T104" s="50"/>
      <c r="U104" s="51"/>
      <c r="V104" s="22" t="s">
        <v>522</v>
      </c>
      <c r="W104" s="22"/>
    </row>
    <row r="105" spans="2:23" ht="22.8" x14ac:dyDescent="0.3">
      <c r="B105" s="22" t="s">
        <v>590</v>
      </c>
      <c r="C105" s="22" t="s">
        <v>523</v>
      </c>
      <c r="D105" s="29" t="s">
        <v>523</v>
      </c>
      <c r="E105" s="22" t="s">
        <v>491</v>
      </c>
      <c r="F105" s="19" t="s">
        <v>522</v>
      </c>
      <c r="G105" s="19" t="s">
        <v>522</v>
      </c>
      <c r="H105" s="19" t="s">
        <v>522</v>
      </c>
      <c r="I105" s="22"/>
      <c r="J105" s="22"/>
      <c r="K105" s="22"/>
      <c r="L105" s="22"/>
      <c r="M105" s="22"/>
      <c r="N105" s="22"/>
      <c r="O105" s="79"/>
      <c r="P105" s="80"/>
      <c r="Q105" s="50"/>
      <c r="R105" s="51"/>
      <c r="S105" s="24" t="s">
        <v>522</v>
      </c>
      <c r="T105" s="50"/>
      <c r="U105" s="51"/>
      <c r="V105" s="22" t="s">
        <v>522</v>
      </c>
      <c r="W105" s="22"/>
    </row>
    <row r="106" spans="2:23" s="71" customFormat="1" ht="36" x14ac:dyDescent="0.3">
      <c r="B106" s="46" t="s">
        <v>591</v>
      </c>
      <c r="C106" s="46" t="s">
        <v>795</v>
      </c>
      <c r="D106" s="29" t="s">
        <v>366</v>
      </c>
      <c r="E106" s="46" t="s">
        <v>367</v>
      </c>
      <c r="F106" s="46" t="s">
        <v>924</v>
      </c>
      <c r="G106" s="46" t="s">
        <v>923</v>
      </c>
      <c r="H106" s="46">
        <v>1</v>
      </c>
      <c r="I106" s="46" t="s">
        <v>592</v>
      </c>
      <c r="J106" s="46" t="s">
        <v>593</v>
      </c>
      <c r="K106" s="46">
        <v>180</v>
      </c>
      <c r="L106" s="46" t="s">
        <v>522</v>
      </c>
      <c r="M106" s="46" t="s">
        <v>522</v>
      </c>
      <c r="N106" s="46" t="s">
        <v>522</v>
      </c>
      <c r="O106" s="60" t="s">
        <v>522</v>
      </c>
      <c r="P106" s="66" t="s">
        <v>522</v>
      </c>
      <c r="Q106" s="64" t="s">
        <v>522</v>
      </c>
      <c r="R106" s="63" t="s">
        <v>522</v>
      </c>
      <c r="S106" s="64" t="s">
        <v>522</v>
      </c>
      <c r="T106" s="64" t="s">
        <v>522</v>
      </c>
      <c r="U106" s="65"/>
      <c r="V106" s="46" t="s">
        <v>522</v>
      </c>
      <c r="W106" s="46"/>
    </row>
    <row r="107" spans="2:23" s="71" customFormat="1" ht="36" x14ac:dyDescent="0.3">
      <c r="B107" s="46" t="s">
        <v>594</v>
      </c>
      <c r="C107" s="46" t="s">
        <v>796</v>
      </c>
      <c r="D107" s="29" t="s">
        <v>370</v>
      </c>
      <c r="E107" s="46" t="s">
        <v>371</v>
      </c>
      <c r="F107" s="46" t="s">
        <v>924</v>
      </c>
      <c r="G107" s="46" t="s">
        <v>923</v>
      </c>
      <c r="H107" s="46">
        <v>2</v>
      </c>
      <c r="I107" s="46" t="s">
        <v>592</v>
      </c>
      <c r="J107" s="46" t="s">
        <v>593</v>
      </c>
      <c r="K107" s="46">
        <v>600</v>
      </c>
      <c r="L107" s="46" t="s">
        <v>522</v>
      </c>
      <c r="M107" s="46" t="s">
        <v>522</v>
      </c>
      <c r="N107" s="46" t="s">
        <v>522</v>
      </c>
      <c r="O107" s="60" t="s">
        <v>522</v>
      </c>
      <c r="P107" s="66" t="s">
        <v>522</v>
      </c>
      <c r="Q107" s="64" t="s">
        <v>522</v>
      </c>
      <c r="R107" s="63" t="s">
        <v>522</v>
      </c>
      <c r="S107" s="64" t="s">
        <v>522</v>
      </c>
      <c r="T107" s="64" t="s">
        <v>522</v>
      </c>
      <c r="U107" s="65"/>
      <c r="V107" s="46" t="s">
        <v>522</v>
      </c>
      <c r="W107" s="46"/>
    </row>
    <row r="108" spans="2:23" s="71" customFormat="1" ht="36" x14ac:dyDescent="0.3">
      <c r="B108" s="46" t="s">
        <v>595</v>
      </c>
      <c r="C108" s="46" t="s">
        <v>797</v>
      </c>
      <c r="D108" s="29" t="s">
        <v>364</v>
      </c>
      <c r="E108" s="46" t="s">
        <v>365</v>
      </c>
      <c r="F108" s="46" t="s">
        <v>924</v>
      </c>
      <c r="G108" s="46" t="s">
        <v>923</v>
      </c>
      <c r="H108" s="46">
        <v>1</v>
      </c>
      <c r="I108" s="46" t="s">
        <v>592</v>
      </c>
      <c r="J108" s="46" t="s">
        <v>593</v>
      </c>
      <c r="K108" s="46">
        <v>600</v>
      </c>
      <c r="L108" s="46" t="s">
        <v>522</v>
      </c>
      <c r="M108" s="46" t="s">
        <v>522</v>
      </c>
      <c r="N108" s="46" t="s">
        <v>522</v>
      </c>
      <c r="O108" s="60" t="s">
        <v>522</v>
      </c>
      <c r="P108" s="66" t="s">
        <v>522</v>
      </c>
      <c r="Q108" s="64" t="s">
        <v>522</v>
      </c>
      <c r="R108" s="63" t="s">
        <v>522</v>
      </c>
      <c r="S108" s="64" t="s">
        <v>522</v>
      </c>
      <c r="T108" s="64" t="s">
        <v>522</v>
      </c>
      <c r="U108" s="65"/>
      <c r="V108" s="46" t="s">
        <v>522</v>
      </c>
      <c r="W108" s="46"/>
    </row>
    <row r="109" spans="2:23" s="71" customFormat="1" ht="36" x14ac:dyDescent="0.3">
      <c r="B109" s="46" t="s">
        <v>596</v>
      </c>
      <c r="C109" s="46" t="s">
        <v>798</v>
      </c>
      <c r="D109" s="29" t="s">
        <v>368</v>
      </c>
      <c r="E109" s="46" t="s">
        <v>369</v>
      </c>
      <c r="F109" s="46" t="s">
        <v>924</v>
      </c>
      <c r="G109" s="46" t="s">
        <v>923</v>
      </c>
      <c r="H109" s="46">
        <v>1</v>
      </c>
      <c r="I109" s="46" t="s">
        <v>592</v>
      </c>
      <c r="J109" s="46" t="s">
        <v>593</v>
      </c>
      <c r="K109" s="46">
        <v>745</v>
      </c>
      <c r="L109" s="46" t="s">
        <v>522</v>
      </c>
      <c r="M109" s="46" t="s">
        <v>522</v>
      </c>
      <c r="N109" s="46" t="s">
        <v>522</v>
      </c>
      <c r="O109" s="60" t="s">
        <v>522</v>
      </c>
      <c r="P109" s="66" t="s">
        <v>522</v>
      </c>
      <c r="Q109" s="64" t="s">
        <v>522</v>
      </c>
      <c r="R109" s="63" t="s">
        <v>522</v>
      </c>
      <c r="S109" s="64" t="s">
        <v>522</v>
      </c>
      <c r="T109" s="64" t="s">
        <v>522</v>
      </c>
      <c r="U109" s="65"/>
      <c r="V109" s="46" t="s">
        <v>522</v>
      </c>
      <c r="W109" s="46"/>
    </row>
    <row r="110" spans="2:23" s="71" customFormat="1" ht="36" x14ac:dyDescent="0.3">
      <c r="B110" s="46" t="s">
        <v>597</v>
      </c>
      <c r="C110" s="46" t="s">
        <v>799</v>
      </c>
      <c r="D110" s="29" t="s">
        <v>362</v>
      </c>
      <c r="E110" s="46" t="s">
        <v>363</v>
      </c>
      <c r="F110" s="46" t="s">
        <v>924</v>
      </c>
      <c r="G110" s="46" t="s">
        <v>923</v>
      </c>
      <c r="H110" s="46">
        <v>3</v>
      </c>
      <c r="I110" s="46" t="s">
        <v>592</v>
      </c>
      <c r="J110" s="46" t="s">
        <v>593</v>
      </c>
      <c r="K110" s="46">
        <v>1146</v>
      </c>
      <c r="L110" s="46" t="s">
        <v>522</v>
      </c>
      <c r="M110" s="46" t="s">
        <v>522</v>
      </c>
      <c r="N110" s="46" t="s">
        <v>522</v>
      </c>
      <c r="O110" s="60" t="s">
        <v>522</v>
      </c>
      <c r="P110" s="66" t="s">
        <v>522</v>
      </c>
      <c r="Q110" s="64" t="s">
        <v>522</v>
      </c>
      <c r="R110" s="63" t="s">
        <v>522</v>
      </c>
      <c r="S110" s="64" t="s">
        <v>522</v>
      </c>
      <c r="T110" s="64" t="s">
        <v>522</v>
      </c>
      <c r="U110" s="65"/>
      <c r="V110" s="46" t="s">
        <v>522</v>
      </c>
      <c r="W110" s="46"/>
    </row>
    <row r="111" spans="2:23" ht="22.8" x14ac:dyDescent="0.3">
      <c r="B111" s="22" t="s">
        <v>598</v>
      </c>
      <c r="C111" s="22" t="s">
        <v>523</v>
      </c>
      <c r="D111" s="29" t="s">
        <v>523</v>
      </c>
      <c r="E111" s="22" t="s">
        <v>492</v>
      </c>
      <c r="F111" s="19" t="s">
        <v>522</v>
      </c>
      <c r="G111" s="19" t="s">
        <v>522</v>
      </c>
      <c r="H111" s="19" t="s">
        <v>522</v>
      </c>
      <c r="I111" s="19" t="s">
        <v>522</v>
      </c>
      <c r="J111" s="19" t="s">
        <v>522</v>
      </c>
      <c r="K111" s="19" t="s">
        <v>522</v>
      </c>
      <c r="L111" s="19" t="s">
        <v>522</v>
      </c>
      <c r="M111" s="19" t="s">
        <v>522</v>
      </c>
      <c r="N111" s="19" t="s">
        <v>522</v>
      </c>
      <c r="O111" s="67" t="s">
        <v>522</v>
      </c>
      <c r="P111" s="68" t="s">
        <v>522</v>
      </c>
      <c r="Q111" s="69" t="s">
        <v>522</v>
      </c>
      <c r="R111" s="70" t="s">
        <v>522</v>
      </c>
      <c r="S111" s="69" t="s">
        <v>522</v>
      </c>
      <c r="T111" s="69" t="s">
        <v>522</v>
      </c>
      <c r="U111" s="51"/>
      <c r="V111" s="22" t="s">
        <v>522</v>
      </c>
      <c r="W111" s="22"/>
    </row>
    <row r="112" spans="2:23" s="71" customFormat="1" ht="36" x14ac:dyDescent="0.3">
      <c r="B112" s="46" t="s">
        <v>599</v>
      </c>
      <c r="C112" s="46" t="s">
        <v>800</v>
      </c>
      <c r="D112" s="29" t="s">
        <v>376</v>
      </c>
      <c r="E112" s="46" t="s">
        <v>377</v>
      </c>
      <c r="F112" s="46" t="s">
        <v>926</v>
      </c>
      <c r="G112" s="46" t="s">
        <v>925</v>
      </c>
      <c r="H112" s="46">
        <v>1</v>
      </c>
      <c r="I112" s="46" t="s">
        <v>592</v>
      </c>
      <c r="J112" s="46" t="s">
        <v>593</v>
      </c>
      <c r="K112" s="46">
        <v>180</v>
      </c>
      <c r="L112" s="46" t="s">
        <v>522</v>
      </c>
      <c r="M112" s="46" t="s">
        <v>522</v>
      </c>
      <c r="N112" s="46" t="s">
        <v>522</v>
      </c>
      <c r="O112" s="60" t="s">
        <v>522</v>
      </c>
      <c r="P112" s="66" t="s">
        <v>522</v>
      </c>
      <c r="Q112" s="64" t="s">
        <v>522</v>
      </c>
      <c r="R112" s="63" t="s">
        <v>522</v>
      </c>
      <c r="S112" s="64" t="s">
        <v>522</v>
      </c>
      <c r="T112" s="64" t="s">
        <v>522</v>
      </c>
      <c r="U112" s="65"/>
      <c r="V112" s="46" t="s">
        <v>522</v>
      </c>
      <c r="W112" s="46"/>
    </row>
    <row r="113" spans="2:23" s="71" customFormat="1" ht="36" x14ac:dyDescent="0.3">
      <c r="B113" s="46" t="s">
        <v>600</v>
      </c>
      <c r="C113" s="46" t="s">
        <v>801</v>
      </c>
      <c r="D113" s="29" t="s">
        <v>379</v>
      </c>
      <c r="E113" s="46" t="s">
        <v>380</v>
      </c>
      <c r="F113" s="46" t="s">
        <v>926</v>
      </c>
      <c r="G113" s="46" t="s">
        <v>925</v>
      </c>
      <c r="H113" s="46">
        <v>1</v>
      </c>
      <c r="I113" s="46" t="s">
        <v>592</v>
      </c>
      <c r="J113" s="46" t="s">
        <v>593</v>
      </c>
      <c r="K113" s="46">
        <v>384</v>
      </c>
      <c r="L113" s="46" t="s">
        <v>522</v>
      </c>
      <c r="M113" s="46" t="s">
        <v>522</v>
      </c>
      <c r="N113" s="46" t="s">
        <v>522</v>
      </c>
      <c r="O113" s="60" t="s">
        <v>522</v>
      </c>
      <c r="P113" s="66" t="s">
        <v>522</v>
      </c>
      <c r="Q113" s="64" t="s">
        <v>522</v>
      </c>
      <c r="R113" s="63" t="s">
        <v>522</v>
      </c>
      <c r="S113" s="64" t="s">
        <v>522</v>
      </c>
      <c r="T113" s="64" t="s">
        <v>522</v>
      </c>
      <c r="U113" s="65"/>
      <c r="V113" s="46" t="s">
        <v>522</v>
      </c>
      <c r="W113" s="46"/>
    </row>
    <row r="114" spans="2:23" s="71" customFormat="1" ht="36" x14ac:dyDescent="0.3">
      <c r="B114" s="46" t="s">
        <v>601</v>
      </c>
      <c r="C114" s="46" t="s">
        <v>802</v>
      </c>
      <c r="D114" s="29" t="s">
        <v>378</v>
      </c>
      <c r="E114" s="46" t="s">
        <v>602</v>
      </c>
      <c r="F114" s="46" t="s">
        <v>926</v>
      </c>
      <c r="G114" s="46" t="s">
        <v>925</v>
      </c>
      <c r="H114" s="46">
        <v>1</v>
      </c>
      <c r="I114" s="46" t="s">
        <v>592</v>
      </c>
      <c r="J114" s="46" t="s">
        <v>593</v>
      </c>
      <c r="K114" s="46">
        <v>615</v>
      </c>
      <c r="L114" s="46" t="s">
        <v>522</v>
      </c>
      <c r="M114" s="46" t="s">
        <v>522</v>
      </c>
      <c r="N114" s="46" t="s">
        <v>522</v>
      </c>
      <c r="O114" s="60" t="s">
        <v>522</v>
      </c>
      <c r="P114" s="66" t="s">
        <v>522</v>
      </c>
      <c r="Q114" s="64" t="s">
        <v>522</v>
      </c>
      <c r="R114" s="63" t="s">
        <v>522</v>
      </c>
      <c r="S114" s="64" t="s">
        <v>522</v>
      </c>
      <c r="T114" s="64" t="s">
        <v>522</v>
      </c>
      <c r="U114" s="65"/>
      <c r="V114" s="46" t="s">
        <v>522</v>
      </c>
      <c r="W114" s="46"/>
    </row>
    <row r="115" spans="2:23" s="71" customFormat="1" ht="36" x14ac:dyDescent="0.3">
      <c r="B115" s="46" t="s">
        <v>603</v>
      </c>
      <c r="C115" s="46" t="s">
        <v>803</v>
      </c>
      <c r="D115" s="29" t="s">
        <v>374</v>
      </c>
      <c r="E115" s="46" t="s">
        <v>375</v>
      </c>
      <c r="F115" s="46" t="s">
        <v>926</v>
      </c>
      <c r="G115" s="46" t="s">
        <v>925</v>
      </c>
      <c r="H115" s="46">
        <v>1</v>
      </c>
      <c r="I115" s="46" t="s">
        <v>592</v>
      </c>
      <c r="J115" s="46" t="s">
        <v>593</v>
      </c>
      <c r="K115" s="46">
        <v>477</v>
      </c>
      <c r="L115" s="46" t="s">
        <v>522</v>
      </c>
      <c r="M115" s="46" t="s">
        <v>522</v>
      </c>
      <c r="N115" s="46" t="s">
        <v>522</v>
      </c>
      <c r="O115" s="60" t="s">
        <v>522</v>
      </c>
      <c r="P115" s="66" t="s">
        <v>522</v>
      </c>
      <c r="Q115" s="64" t="s">
        <v>522</v>
      </c>
      <c r="R115" s="63" t="s">
        <v>522</v>
      </c>
      <c r="S115" s="64" t="s">
        <v>522</v>
      </c>
      <c r="T115" s="64" t="s">
        <v>522</v>
      </c>
      <c r="U115" s="65"/>
      <c r="V115" s="46" t="s">
        <v>522</v>
      </c>
      <c r="W115" s="46"/>
    </row>
    <row r="116" spans="2:23" s="71" customFormat="1" ht="36" x14ac:dyDescent="0.3">
      <c r="B116" s="46" t="s">
        <v>604</v>
      </c>
      <c r="C116" s="46" t="s">
        <v>804</v>
      </c>
      <c r="D116" s="29" t="s">
        <v>372</v>
      </c>
      <c r="E116" s="46" t="s">
        <v>373</v>
      </c>
      <c r="F116" s="46" t="s">
        <v>926</v>
      </c>
      <c r="G116" s="46" t="s">
        <v>925</v>
      </c>
      <c r="H116" s="46">
        <v>1</v>
      </c>
      <c r="I116" s="46" t="s">
        <v>592</v>
      </c>
      <c r="J116" s="46" t="s">
        <v>593</v>
      </c>
      <c r="K116" s="46">
        <v>500</v>
      </c>
      <c r="L116" s="46" t="s">
        <v>522</v>
      </c>
      <c r="M116" s="46" t="s">
        <v>522</v>
      </c>
      <c r="N116" s="46" t="s">
        <v>522</v>
      </c>
      <c r="O116" s="60" t="s">
        <v>522</v>
      </c>
      <c r="P116" s="66" t="s">
        <v>522</v>
      </c>
      <c r="Q116" s="64" t="s">
        <v>522</v>
      </c>
      <c r="R116" s="63" t="s">
        <v>522</v>
      </c>
      <c r="S116" s="64" t="s">
        <v>522</v>
      </c>
      <c r="T116" s="64" t="s">
        <v>522</v>
      </c>
      <c r="U116" s="65"/>
      <c r="V116" s="46" t="s">
        <v>522</v>
      </c>
      <c r="W116" s="46"/>
    </row>
    <row r="117" spans="2:23" ht="34.200000000000003" x14ac:dyDescent="0.3">
      <c r="B117" s="22" t="s">
        <v>605</v>
      </c>
      <c r="C117" s="22" t="s">
        <v>523</v>
      </c>
      <c r="D117" s="29" t="s">
        <v>523</v>
      </c>
      <c r="E117" s="22" t="s">
        <v>493</v>
      </c>
      <c r="F117" s="19" t="s">
        <v>522</v>
      </c>
      <c r="G117" s="19" t="s">
        <v>522</v>
      </c>
      <c r="H117" s="19" t="s">
        <v>522</v>
      </c>
      <c r="I117" s="19" t="s">
        <v>522</v>
      </c>
      <c r="J117" s="19" t="s">
        <v>522</v>
      </c>
      <c r="K117" s="19" t="s">
        <v>522</v>
      </c>
      <c r="L117" s="19" t="s">
        <v>522</v>
      </c>
      <c r="M117" s="19" t="s">
        <v>522</v>
      </c>
      <c r="N117" s="19" t="s">
        <v>522</v>
      </c>
      <c r="O117" s="67" t="s">
        <v>522</v>
      </c>
      <c r="P117" s="68" t="s">
        <v>522</v>
      </c>
      <c r="Q117" s="69"/>
      <c r="R117" s="70" t="s">
        <v>522</v>
      </c>
      <c r="S117" s="69" t="s">
        <v>522</v>
      </c>
      <c r="T117" s="69" t="s">
        <v>522</v>
      </c>
      <c r="U117" s="51"/>
      <c r="V117" s="19" t="s">
        <v>522</v>
      </c>
      <c r="W117" s="19"/>
    </row>
    <row r="118" spans="2:23" s="71" customFormat="1" ht="66" x14ac:dyDescent="0.3">
      <c r="B118" s="46" t="s">
        <v>606</v>
      </c>
      <c r="C118" s="46" t="s">
        <v>805</v>
      </c>
      <c r="D118" s="29" t="s">
        <v>357</v>
      </c>
      <c r="E118" s="46" t="s">
        <v>1125</v>
      </c>
      <c r="F118" s="46" t="s">
        <v>607</v>
      </c>
      <c r="G118" s="46" t="s">
        <v>930</v>
      </c>
      <c r="H118" s="46">
        <v>1</v>
      </c>
      <c r="I118" s="46" t="s">
        <v>592</v>
      </c>
      <c r="J118" s="46" t="s">
        <v>593</v>
      </c>
      <c r="K118" s="46">
        <v>205</v>
      </c>
      <c r="L118" s="46" t="s">
        <v>608</v>
      </c>
      <c r="M118" s="46" t="s">
        <v>938</v>
      </c>
      <c r="N118" s="46">
        <v>3</v>
      </c>
      <c r="O118" s="73" t="s">
        <v>609</v>
      </c>
      <c r="P118" s="74" t="s">
        <v>610</v>
      </c>
      <c r="Q118" s="46">
        <v>35</v>
      </c>
      <c r="R118" s="59" t="s">
        <v>1123</v>
      </c>
      <c r="S118" s="109" t="s">
        <v>1124</v>
      </c>
      <c r="T118" s="76">
        <v>20</v>
      </c>
      <c r="U118" s="65"/>
      <c r="V118" s="46" t="s">
        <v>522</v>
      </c>
      <c r="W118" s="46"/>
    </row>
    <row r="119" spans="2:23" s="71" customFormat="1" ht="66" x14ac:dyDescent="0.3">
      <c r="B119" s="46" t="s">
        <v>611</v>
      </c>
      <c r="C119" s="46" t="s">
        <v>806</v>
      </c>
      <c r="D119" s="29" t="s">
        <v>359</v>
      </c>
      <c r="E119" s="46" t="s">
        <v>612</v>
      </c>
      <c r="F119" s="46" t="s">
        <v>607</v>
      </c>
      <c r="G119" s="46" t="s">
        <v>930</v>
      </c>
      <c r="H119" s="46">
        <v>3</v>
      </c>
      <c r="I119" s="46" t="s">
        <v>592</v>
      </c>
      <c r="J119" s="46" t="s">
        <v>593</v>
      </c>
      <c r="K119" s="46">
        <v>220</v>
      </c>
      <c r="L119" s="46" t="s">
        <v>608</v>
      </c>
      <c r="M119" s="46" t="s">
        <v>938</v>
      </c>
      <c r="N119" s="46">
        <v>6</v>
      </c>
      <c r="O119" s="73" t="s">
        <v>609</v>
      </c>
      <c r="P119" s="74" t="s">
        <v>610</v>
      </c>
      <c r="Q119" s="46">
        <v>60</v>
      </c>
      <c r="R119" s="59" t="s">
        <v>1123</v>
      </c>
      <c r="S119" s="109" t="s">
        <v>1124</v>
      </c>
      <c r="T119" s="76">
        <v>60</v>
      </c>
      <c r="U119" s="65"/>
      <c r="V119" s="46" t="s">
        <v>522</v>
      </c>
      <c r="W119" s="46"/>
    </row>
    <row r="120" spans="2:23" s="71" customFormat="1" ht="66" x14ac:dyDescent="0.3">
      <c r="B120" s="46" t="s">
        <v>613</v>
      </c>
      <c r="C120" s="46" t="s">
        <v>807</v>
      </c>
      <c r="D120" s="29" t="s">
        <v>353</v>
      </c>
      <c r="E120" s="46" t="s">
        <v>354</v>
      </c>
      <c r="F120" s="46" t="s">
        <v>607</v>
      </c>
      <c r="G120" s="46" t="s">
        <v>930</v>
      </c>
      <c r="H120" s="46">
        <v>1</v>
      </c>
      <c r="I120" s="46" t="s">
        <v>592</v>
      </c>
      <c r="J120" s="46" t="s">
        <v>593</v>
      </c>
      <c r="K120" s="46">
        <v>221</v>
      </c>
      <c r="L120" s="46" t="s">
        <v>608</v>
      </c>
      <c r="M120" s="46" t="s">
        <v>938</v>
      </c>
      <c r="N120" s="46">
        <v>3</v>
      </c>
      <c r="O120" s="73" t="s">
        <v>609</v>
      </c>
      <c r="P120" s="74" t="s">
        <v>610</v>
      </c>
      <c r="Q120" s="46">
        <v>20</v>
      </c>
      <c r="R120" s="59" t="s">
        <v>1123</v>
      </c>
      <c r="S120" s="109" t="s">
        <v>1124</v>
      </c>
      <c r="T120" s="76">
        <v>40</v>
      </c>
      <c r="U120" s="65"/>
      <c r="V120" s="46" t="s">
        <v>522</v>
      </c>
      <c r="W120" s="46"/>
    </row>
    <row r="121" spans="2:23" s="71" customFormat="1" ht="66" x14ac:dyDescent="0.3">
      <c r="B121" s="46" t="s">
        <v>614</v>
      </c>
      <c r="C121" s="46" t="s">
        <v>808</v>
      </c>
      <c r="D121" s="29" t="s">
        <v>360</v>
      </c>
      <c r="E121" s="46" t="s">
        <v>615</v>
      </c>
      <c r="F121" s="46" t="s">
        <v>607</v>
      </c>
      <c r="G121" s="46" t="s">
        <v>930</v>
      </c>
      <c r="H121" s="46">
        <v>1</v>
      </c>
      <c r="I121" s="46" t="s">
        <v>592</v>
      </c>
      <c r="J121" s="46" t="s">
        <v>593</v>
      </c>
      <c r="K121" s="46">
        <v>96</v>
      </c>
      <c r="L121" s="46" t="s">
        <v>608</v>
      </c>
      <c r="M121" s="46" t="s">
        <v>938</v>
      </c>
      <c r="N121" s="46">
        <v>3</v>
      </c>
      <c r="O121" s="73" t="s">
        <v>609</v>
      </c>
      <c r="P121" s="74" t="s">
        <v>610</v>
      </c>
      <c r="Q121" s="46">
        <v>11</v>
      </c>
      <c r="R121" s="59" t="s">
        <v>1123</v>
      </c>
      <c r="S121" s="109" t="s">
        <v>1124</v>
      </c>
      <c r="T121" s="76">
        <v>45</v>
      </c>
      <c r="U121" s="65"/>
      <c r="V121" s="46" t="s">
        <v>522</v>
      </c>
      <c r="W121" s="46"/>
    </row>
    <row r="122" spans="2:23" s="71" customFormat="1" ht="66" x14ac:dyDescent="0.3">
      <c r="B122" s="46" t="s">
        <v>616</v>
      </c>
      <c r="C122" s="46" t="s">
        <v>809</v>
      </c>
      <c r="D122" s="29" t="s">
        <v>355</v>
      </c>
      <c r="E122" s="46" t="s">
        <v>356</v>
      </c>
      <c r="F122" s="46" t="s">
        <v>607</v>
      </c>
      <c r="G122" s="46" t="s">
        <v>930</v>
      </c>
      <c r="H122" s="46">
        <v>1</v>
      </c>
      <c r="I122" s="46" t="s">
        <v>592</v>
      </c>
      <c r="J122" s="46" t="s">
        <v>593</v>
      </c>
      <c r="K122" s="46">
        <v>160</v>
      </c>
      <c r="L122" s="46" t="s">
        <v>608</v>
      </c>
      <c r="M122" s="46" t="s">
        <v>938</v>
      </c>
      <c r="N122" s="46">
        <v>3</v>
      </c>
      <c r="O122" s="73" t="s">
        <v>609</v>
      </c>
      <c r="P122" s="74" t="s">
        <v>610</v>
      </c>
      <c r="Q122" s="46">
        <v>15</v>
      </c>
      <c r="R122" s="59" t="s">
        <v>1123</v>
      </c>
      <c r="S122" s="109" t="s">
        <v>1124</v>
      </c>
      <c r="T122" s="76">
        <v>40</v>
      </c>
      <c r="U122" s="65"/>
      <c r="V122" s="46" t="s">
        <v>522</v>
      </c>
      <c r="W122" s="46"/>
    </row>
    <row r="123" spans="2:23" ht="45.6" x14ac:dyDescent="0.3">
      <c r="B123" s="22" t="s">
        <v>617</v>
      </c>
      <c r="C123" s="22" t="s">
        <v>523</v>
      </c>
      <c r="D123" s="29" t="s">
        <v>523</v>
      </c>
      <c r="E123" s="22" t="s">
        <v>494</v>
      </c>
      <c r="F123" s="19" t="s">
        <v>115</v>
      </c>
      <c r="G123" s="19" t="s">
        <v>115</v>
      </c>
      <c r="H123" s="19" t="s">
        <v>115</v>
      </c>
      <c r="I123" s="19" t="s">
        <v>115</v>
      </c>
      <c r="J123" s="19" t="s">
        <v>115</v>
      </c>
      <c r="K123" s="19" t="s">
        <v>115</v>
      </c>
      <c r="L123" s="19" t="s">
        <v>115</v>
      </c>
      <c r="M123" s="19" t="s">
        <v>115</v>
      </c>
      <c r="N123" s="19" t="s">
        <v>115</v>
      </c>
      <c r="O123" s="67" t="s">
        <v>115</v>
      </c>
      <c r="P123" s="68" t="s">
        <v>115</v>
      </c>
      <c r="Q123" s="69" t="s">
        <v>115</v>
      </c>
      <c r="R123" s="70" t="s">
        <v>115</v>
      </c>
      <c r="S123" s="69" t="s">
        <v>522</v>
      </c>
      <c r="T123" s="69" t="s">
        <v>522</v>
      </c>
      <c r="U123" s="51"/>
      <c r="V123" s="19" t="s">
        <v>522</v>
      </c>
      <c r="W123" s="19"/>
    </row>
    <row r="124" spans="2:23" ht="46.95" customHeight="1" x14ac:dyDescent="0.3">
      <c r="B124" s="22" t="s">
        <v>618</v>
      </c>
      <c r="C124" s="22" t="s">
        <v>523</v>
      </c>
      <c r="D124" s="29" t="s">
        <v>523</v>
      </c>
      <c r="E124" s="22" t="s">
        <v>495</v>
      </c>
      <c r="F124" s="19" t="s">
        <v>522</v>
      </c>
      <c r="G124" s="19" t="s">
        <v>522</v>
      </c>
      <c r="H124" s="19" t="s">
        <v>522</v>
      </c>
      <c r="I124" s="19" t="s">
        <v>522</v>
      </c>
      <c r="J124" s="19" t="s">
        <v>522</v>
      </c>
      <c r="K124" s="19" t="s">
        <v>522</v>
      </c>
      <c r="L124" s="19" t="s">
        <v>522</v>
      </c>
      <c r="M124" s="19" t="s">
        <v>522</v>
      </c>
      <c r="N124" s="19" t="s">
        <v>522</v>
      </c>
      <c r="O124" s="67" t="s">
        <v>522</v>
      </c>
      <c r="P124" s="68" t="s">
        <v>522</v>
      </c>
      <c r="Q124" s="69" t="s">
        <v>522</v>
      </c>
      <c r="R124" s="70" t="s">
        <v>522</v>
      </c>
      <c r="S124" s="69" t="s">
        <v>522</v>
      </c>
      <c r="T124" s="69" t="s">
        <v>522</v>
      </c>
      <c r="U124" s="51"/>
      <c r="V124" s="19" t="s">
        <v>522</v>
      </c>
      <c r="W124" s="19"/>
    </row>
    <row r="125" spans="2:23" s="71" customFormat="1" ht="60" x14ac:dyDescent="0.3">
      <c r="B125" s="46" t="s">
        <v>619</v>
      </c>
      <c r="C125" s="46" t="s">
        <v>810</v>
      </c>
      <c r="D125" s="29" t="s">
        <v>281</v>
      </c>
      <c r="E125" s="46" t="s">
        <v>282</v>
      </c>
      <c r="F125" s="46" t="s">
        <v>620</v>
      </c>
      <c r="G125" s="46" t="s">
        <v>621</v>
      </c>
      <c r="H125" s="46">
        <v>1</v>
      </c>
      <c r="I125" s="46" t="s">
        <v>622</v>
      </c>
      <c r="J125" s="46" t="s">
        <v>911</v>
      </c>
      <c r="K125" s="72">
        <v>18035</v>
      </c>
      <c r="L125" s="46" t="s">
        <v>522</v>
      </c>
      <c r="M125" s="46" t="s">
        <v>522</v>
      </c>
      <c r="N125" s="46" t="s">
        <v>522</v>
      </c>
      <c r="O125" s="60" t="s">
        <v>522</v>
      </c>
      <c r="P125" s="66" t="s">
        <v>522</v>
      </c>
      <c r="Q125" s="64" t="s">
        <v>522</v>
      </c>
      <c r="R125" s="63" t="s">
        <v>522</v>
      </c>
      <c r="S125" s="64" t="s">
        <v>522</v>
      </c>
      <c r="T125" s="64" t="s">
        <v>522</v>
      </c>
      <c r="U125" s="65"/>
      <c r="V125" s="46" t="s">
        <v>522</v>
      </c>
      <c r="W125" s="46"/>
    </row>
    <row r="126" spans="2:23" s="71" customFormat="1" ht="60" x14ac:dyDescent="0.3">
      <c r="B126" s="46" t="s">
        <v>623</v>
      </c>
      <c r="C126" s="46" t="s">
        <v>811</v>
      </c>
      <c r="D126" s="29" t="s">
        <v>286</v>
      </c>
      <c r="E126" s="46" t="s">
        <v>287</v>
      </c>
      <c r="F126" s="46" t="s">
        <v>620</v>
      </c>
      <c r="G126" s="46" t="s">
        <v>621</v>
      </c>
      <c r="H126" s="46">
        <v>1</v>
      </c>
      <c r="I126" s="46" t="s">
        <v>622</v>
      </c>
      <c r="J126" s="46" t="s">
        <v>911</v>
      </c>
      <c r="K126" s="81">
        <v>2960</v>
      </c>
      <c r="L126" s="46" t="s">
        <v>522</v>
      </c>
      <c r="M126" s="46" t="s">
        <v>522</v>
      </c>
      <c r="N126" s="46" t="s">
        <v>522</v>
      </c>
      <c r="O126" s="60" t="s">
        <v>522</v>
      </c>
      <c r="P126" s="66" t="s">
        <v>522</v>
      </c>
      <c r="Q126" s="64" t="s">
        <v>522</v>
      </c>
      <c r="R126" s="63" t="s">
        <v>522</v>
      </c>
      <c r="S126" s="64" t="s">
        <v>522</v>
      </c>
      <c r="T126" s="64" t="s">
        <v>522</v>
      </c>
      <c r="U126" s="65"/>
      <c r="V126" s="46" t="s">
        <v>522</v>
      </c>
      <c r="W126" s="46"/>
    </row>
    <row r="127" spans="2:23" s="71" customFormat="1" ht="60" x14ac:dyDescent="0.3">
      <c r="B127" s="46" t="s">
        <v>624</v>
      </c>
      <c r="C127" s="46" t="s">
        <v>812</v>
      </c>
      <c r="D127" s="29" t="s">
        <v>284</v>
      </c>
      <c r="E127" s="46" t="s">
        <v>625</v>
      </c>
      <c r="F127" s="46" t="s">
        <v>620</v>
      </c>
      <c r="G127" s="46" t="s">
        <v>621</v>
      </c>
      <c r="H127" s="46">
        <v>1</v>
      </c>
      <c r="I127" s="46" t="s">
        <v>622</v>
      </c>
      <c r="J127" s="46" t="s">
        <v>911</v>
      </c>
      <c r="K127" s="72">
        <v>3500</v>
      </c>
      <c r="L127" s="46" t="s">
        <v>522</v>
      </c>
      <c r="M127" s="46" t="s">
        <v>522</v>
      </c>
      <c r="N127" s="46" t="s">
        <v>522</v>
      </c>
      <c r="O127" s="60" t="s">
        <v>522</v>
      </c>
      <c r="P127" s="66" t="s">
        <v>522</v>
      </c>
      <c r="Q127" s="64" t="s">
        <v>522</v>
      </c>
      <c r="R127" s="63" t="s">
        <v>522</v>
      </c>
      <c r="S127" s="64" t="s">
        <v>522</v>
      </c>
      <c r="T127" s="64" t="s">
        <v>522</v>
      </c>
      <c r="U127" s="65"/>
      <c r="V127" s="46" t="s">
        <v>522</v>
      </c>
      <c r="W127" s="46"/>
    </row>
    <row r="128" spans="2:23" s="71" customFormat="1" ht="60" x14ac:dyDescent="0.3">
      <c r="B128" s="46" t="s">
        <v>626</v>
      </c>
      <c r="C128" s="46" t="s">
        <v>813</v>
      </c>
      <c r="D128" s="29" t="s">
        <v>289</v>
      </c>
      <c r="E128" s="46" t="s">
        <v>290</v>
      </c>
      <c r="F128" s="46" t="s">
        <v>620</v>
      </c>
      <c r="G128" s="46" t="s">
        <v>621</v>
      </c>
      <c r="H128" s="46">
        <v>1</v>
      </c>
      <c r="I128" s="46" t="s">
        <v>622</v>
      </c>
      <c r="J128" s="46" t="s">
        <v>911</v>
      </c>
      <c r="K128" s="72">
        <v>1881</v>
      </c>
      <c r="L128" s="46" t="s">
        <v>522</v>
      </c>
      <c r="M128" s="46" t="s">
        <v>522</v>
      </c>
      <c r="N128" s="46" t="s">
        <v>522</v>
      </c>
      <c r="O128" s="60" t="s">
        <v>522</v>
      </c>
      <c r="P128" s="66" t="s">
        <v>522</v>
      </c>
      <c r="Q128" s="64" t="s">
        <v>522</v>
      </c>
      <c r="R128" s="63" t="s">
        <v>522</v>
      </c>
      <c r="S128" s="64" t="s">
        <v>522</v>
      </c>
      <c r="T128" s="64" t="s">
        <v>522</v>
      </c>
      <c r="U128" s="65"/>
      <c r="V128" s="46" t="s">
        <v>522</v>
      </c>
      <c r="W128" s="46"/>
    </row>
    <row r="129" spans="2:23" s="71" customFormat="1" ht="60" x14ac:dyDescent="0.3">
      <c r="B129" s="46" t="s">
        <v>627</v>
      </c>
      <c r="C129" s="46" t="s">
        <v>814</v>
      </c>
      <c r="D129" s="29" t="s">
        <v>300</v>
      </c>
      <c r="E129" s="46" t="s">
        <v>301</v>
      </c>
      <c r="F129" s="46" t="s">
        <v>620</v>
      </c>
      <c r="G129" s="46" t="s">
        <v>621</v>
      </c>
      <c r="H129" s="46">
        <v>1</v>
      </c>
      <c r="I129" s="46" t="s">
        <v>622</v>
      </c>
      <c r="J129" s="46" t="s">
        <v>911</v>
      </c>
      <c r="K129" s="72">
        <v>17743</v>
      </c>
      <c r="L129" s="46" t="s">
        <v>522</v>
      </c>
      <c r="M129" s="46" t="s">
        <v>522</v>
      </c>
      <c r="N129" s="46" t="s">
        <v>522</v>
      </c>
      <c r="O129" s="60" t="s">
        <v>522</v>
      </c>
      <c r="P129" s="66" t="s">
        <v>522</v>
      </c>
      <c r="Q129" s="64" t="s">
        <v>522</v>
      </c>
      <c r="R129" s="63" t="s">
        <v>522</v>
      </c>
      <c r="S129" s="64" t="s">
        <v>522</v>
      </c>
      <c r="T129" s="64" t="s">
        <v>522</v>
      </c>
      <c r="U129" s="65"/>
      <c r="V129" s="46" t="s">
        <v>522</v>
      </c>
      <c r="W129" s="46"/>
    </row>
    <row r="130" spans="2:23" s="71" customFormat="1" ht="60" x14ac:dyDescent="0.3">
      <c r="B130" s="46" t="s">
        <v>628</v>
      </c>
      <c r="C130" s="46" t="s">
        <v>815</v>
      </c>
      <c r="D130" s="29" t="s">
        <v>306</v>
      </c>
      <c r="E130" s="46" t="s">
        <v>629</v>
      </c>
      <c r="F130" s="46" t="s">
        <v>620</v>
      </c>
      <c r="G130" s="46" t="s">
        <v>621</v>
      </c>
      <c r="H130" s="46">
        <v>1</v>
      </c>
      <c r="I130" s="46" t="s">
        <v>622</v>
      </c>
      <c r="J130" s="46" t="s">
        <v>911</v>
      </c>
      <c r="K130" s="72">
        <v>1564</v>
      </c>
      <c r="L130" s="46" t="s">
        <v>522</v>
      </c>
      <c r="M130" s="46" t="s">
        <v>522</v>
      </c>
      <c r="N130" s="46" t="s">
        <v>522</v>
      </c>
      <c r="O130" s="60" t="s">
        <v>522</v>
      </c>
      <c r="P130" s="66" t="s">
        <v>522</v>
      </c>
      <c r="Q130" s="64" t="s">
        <v>522</v>
      </c>
      <c r="R130" s="63" t="s">
        <v>522</v>
      </c>
      <c r="S130" s="64" t="s">
        <v>522</v>
      </c>
      <c r="T130" s="64" t="s">
        <v>522</v>
      </c>
      <c r="U130" s="65"/>
      <c r="V130" s="46" t="s">
        <v>522</v>
      </c>
      <c r="W130" s="46"/>
    </row>
    <row r="131" spans="2:23" s="71" customFormat="1" ht="60" x14ac:dyDescent="0.3">
      <c r="B131" s="46" t="s">
        <v>630</v>
      </c>
      <c r="C131" s="46" t="s">
        <v>816</v>
      </c>
      <c r="D131" s="29" t="s">
        <v>294</v>
      </c>
      <c r="E131" s="46" t="s">
        <v>295</v>
      </c>
      <c r="F131" s="46" t="s">
        <v>620</v>
      </c>
      <c r="G131" s="46" t="s">
        <v>621</v>
      </c>
      <c r="H131" s="46">
        <v>1</v>
      </c>
      <c r="I131" s="46" t="s">
        <v>622</v>
      </c>
      <c r="J131" s="46" t="s">
        <v>911</v>
      </c>
      <c r="K131" s="72">
        <v>8340</v>
      </c>
      <c r="L131" s="46" t="s">
        <v>522</v>
      </c>
      <c r="M131" s="46" t="s">
        <v>522</v>
      </c>
      <c r="N131" s="46" t="s">
        <v>522</v>
      </c>
      <c r="O131" s="60" t="s">
        <v>522</v>
      </c>
      <c r="P131" s="66" t="s">
        <v>522</v>
      </c>
      <c r="Q131" s="64" t="s">
        <v>522</v>
      </c>
      <c r="R131" s="63" t="s">
        <v>522</v>
      </c>
      <c r="S131" s="64" t="s">
        <v>522</v>
      </c>
      <c r="T131" s="64" t="s">
        <v>522</v>
      </c>
      <c r="U131" s="65"/>
      <c r="V131" s="46" t="s">
        <v>522</v>
      </c>
      <c r="W131" s="46"/>
    </row>
    <row r="132" spans="2:23" s="71" customFormat="1" ht="60" x14ac:dyDescent="0.3">
      <c r="B132" s="46" t="s">
        <v>631</v>
      </c>
      <c r="C132" s="46" t="s">
        <v>817</v>
      </c>
      <c r="D132" s="29" t="s">
        <v>292</v>
      </c>
      <c r="E132" s="46" t="s">
        <v>632</v>
      </c>
      <c r="F132" s="46" t="s">
        <v>620</v>
      </c>
      <c r="G132" s="46" t="s">
        <v>621</v>
      </c>
      <c r="H132" s="46">
        <v>1</v>
      </c>
      <c r="I132" s="46" t="s">
        <v>622</v>
      </c>
      <c r="J132" s="46" t="s">
        <v>911</v>
      </c>
      <c r="K132" s="72">
        <v>610</v>
      </c>
      <c r="L132" s="46" t="s">
        <v>522</v>
      </c>
      <c r="M132" s="46" t="s">
        <v>522</v>
      </c>
      <c r="N132" s="46" t="s">
        <v>522</v>
      </c>
      <c r="O132" s="60" t="s">
        <v>522</v>
      </c>
      <c r="P132" s="66" t="s">
        <v>522</v>
      </c>
      <c r="Q132" s="64" t="s">
        <v>522</v>
      </c>
      <c r="R132" s="63" t="s">
        <v>522</v>
      </c>
      <c r="S132" s="64" t="s">
        <v>522</v>
      </c>
      <c r="T132" s="64" t="s">
        <v>522</v>
      </c>
      <c r="U132" s="65"/>
      <c r="V132" s="46" t="s">
        <v>522</v>
      </c>
      <c r="W132" s="46"/>
    </row>
    <row r="133" spans="2:23" s="71" customFormat="1" ht="60" x14ac:dyDescent="0.3">
      <c r="B133" s="46" t="s">
        <v>633</v>
      </c>
      <c r="C133" s="46" t="s">
        <v>818</v>
      </c>
      <c r="D133" s="29" t="s">
        <v>278</v>
      </c>
      <c r="E133" s="46" t="s">
        <v>279</v>
      </c>
      <c r="F133" s="46" t="s">
        <v>620</v>
      </c>
      <c r="G133" s="46" t="s">
        <v>621</v>
      </c>
      <c r="H133" s="46">
        <v>1</v>
      </c>
      <c r="I133" s="46" t="s">
        <v>622</v>
      </c>
      <c r="J133" s="46" t="s">
        <v>911</v>
      </c>
      <c r="K133" s="81" t="s">
        <v>1118</v>
      </c>
      <c r="L133" s="46" t="s">
        <v>522</v>
      </c>
      <c r="M133" s="46" t="s">
        <v>522</v>
      </c>
      <c r="N133" s="46" t="s">
        <v>522</v>
      </c>
      <c r="O133" s="60" t="s">
        <v>522</v>
      </c>
      <c r="P133" s="66" t="s">
        <v>522</v>
      </c>
      <c r="Q133" s="64" t="s">
        <v>522</v>
      </c>
      <c r="R133" s="63" t="s">
        <v>522</v>
      </c>
      <c r="S133" s="64" t="s">
        <v>522</v>
      </c>
      <c r="T133" s="64" t="s">
        <v>522</v>
      </c>
      <c r="U133" s="65"/>
      <c r="V133" s="46" t="s">
        <v>522</v>
      </c>
      <c r="W133" s="46"/>
    </row>
    <row r="134" spans="2:23" s="71" customFormat="1" ht="60" x14ac:dyDescent="0.3">
      <c r="B134" s="46" t="s">
        <v>634</v>
      </c>
      <c r="C134" s="46" t="s">
        <v>819</v>
      </c>
      <c r="D134" s="29" t="s">
        <v>297</v>
      </c>
      <c r="E134" s="46" t="s">
        <v>298</v>
      </c>
      <c r="F134" s="46" t="s">
        <v>620</v>
      </c>
      <c r="G134" s="46" t="s">
        <v>621</v>
      </c>
      <c r="H134" s="46">
        <v>2</v>
      </c>
      <c r="I134" s="46" t="s">
        <v>622</v>
      </c>
      <c r="J134" s="46" t="s">
        <v>911</v>
      </c>
      <c r="K134" s="81">
        <v>1553</v>
      </c>
      <c r="L134" s="46" t="s">
        <v>522</v>
      </c>
      <c r="M134" s="46" t="s">
        <v>522</v>
      </c>
      <c r="N134" s="46" t="s">
        <v>522</v>
      </c>
      <c r="O134" s="60" t="s">
        <v>522</v>
      </c>
      <c r="P134" s="66" t="s">
        <v>522</v>
      </c>
      <c r="Q134" s="64" t="s">
        <v>522</v>
      </c>
      <c r="R134" s="63" t="s">
        <v>522</v>
      </c>
      <c r="S134" s="64" t="s">
        <v>522</v>
      </c>
      <c r="T134" s="64" t="s">
        <v>522</v>
      </c>
      <c r="U134" s="65"/>
      <c r="V134" s="46" t="s">
        <v>522</v>
      </c>
      <c r="W134" s="46"/>
    </row>
    <row r="135" spans="2:23" s="71" customFormat="1" ht="60" x14ac:dyDescent="0.3">
      <c r="B135" s="46" t="s">
        <v>635</v>
      </c>
      <c r="C135" s="46" t="s">
        <v>820</v>
      </c>
      <c r="D135" s="29" t="s">
        <v>303</v>
      </c>
      <c r="E135" s="46" t="s">
        <v>304</v>
      </c>
      <c r="F135" s="46" t="s">
        <v>620</v>
      </c>
      <c r="G135" s="46" t="s">
        <v>621</v>
      </c>
      <c r="H135" s="46">
        <v>4</v>
      </c>
      <c r="I135" s="46" t="s">
        <v>622</v>
      </c>
      <c r="J135" s="46" t="s">
        <v>911</v>
      </c>
      <c r="K135" s="72">
        <v>17757</v>
      </c>
      <c r="L135" s="46" t="s">
        <v>522</v>
      </c>
      <c r="M135" s="46" t="s">
        <v>522</v>
      </c>
      <c r="N135" s="46" t="s">
        <v>522</v>
      </c>
      <c r="O135" s="60" t="s">
        <v>522</v>
      </c>
      <c r="P135" s="66" t="s">
        <v>522</v>
      </c>
      <c r="Q135" s="64" t="s">
        <v>522</v>
      </c>
      <c r="R135" s="63" t="s">
        <v>522</v>
      </c>
      <c r="S135" s="64" t="s">
        <v>522</v>
      </c>
      <c r="T135" s="64" t="s">
        <v>522</v>
      </c>
      <c r="U135" s="65"/>
      <c r="V135" s="46" t="s">
        <v>522</v>
      </c>
      <c r="W135" s="46"/>
    </row>
    <row r="136" spans="2:23" s="71" customFormat="1" ht="60" x14ac:dyDescent="0.3">
      <c r="B136" s="46" t="s">
        <v>636</v>
      </c>
      <c r="C136" s="46" t="s">
        <v>821</v>
      </c>
      <c r="D136" s="29" t="s">
        <v>308</v>
      </c>
      <c r="E136" s="46" t="s">
        <v>309</v>
      </c>
      <c r="F136" s="46" t="s">
        <v>620</v>
      </c>
      <c r="G136" s="46" t="s">
        <v>621</v>
      </c>
      <c r="H136" s="46">
        <v>1</v>
      </c>
      <c r="I136" s="46" t="s">
        <v>622</v>
      </c>
      <c r="J136" s="46" t="s">
        <v>911</v>
      </c>
      <c r="K136" s="72">
        <v>19004</v>
      </c>
      <c r="L136" s="46" t="s">
        <v>522</v>
      </c>
      <c r="M136" s="46" t="s">
        <v>522</v>
      </c>
      <c r="N136" s="46" t="s">
        <v>522</v>
      </c>
      <c r="O136" s="60" t="s">
        <v>522</v>
      </c>
      <c r="P136" s="66" t="s">
        <v>522</v>
      </c>
      <c r="Q136" s="64" t="s">
        <v>522</v>
      </c>
      <c r="R136" s="63" t="s">
        <v>522</v>
      </c>
      <c r="S136" s="64" t="s">
        <v>522</v>
      </c>
      <c r="T136" s="64" t="s">
        <v>522</v>
      </c>
      <c r="U136" s="65"/>
      <c r="V136" s="46" t="s">
        <v>522</v>
      </c>
      <c r="W136" s="46"/>
    </row>
    <row r="137" spans="2:23" ht="22.8" x14ac:dyDescent="0.3">
      <c r="B137" s="22" t="s">
        <v>637</v>
      </c>
      <c r="C137" s="22" t="s">
        <v>523</v>
      </c>
      <c r="D137" s="29" t="s">
        <v>523</v>
      </c>
      <c r="E137" s="22" t="s">
        <v>496</v>
      </c>
      <c r="F137" s="19" t="s">
        <v>522</v>
      </c>
      <c r="G137" s="19" t="s">
        <v>522</v>
      </c>
      <c r="H137" s="19" t="s">
        <v>522</v>
      </c>
      <c r="I137" s="19" t="s">
        <v>522</v>
      </c>
      <c r="J137" s="19" t="s">
        <v>522</v>
      </c>
      <c r="K137" s="19" t="s">
        <v>522</v>
      </c>
      <c r="L137" s="19" t="s">
        <v>522</v>
      </c>
      <c r="M137" s="19" t="s">
        <v>522</v>
      </c>
      <c r="N137" s="19" t="s">
        <v>522</v>
      </c>
      <c r="O137" s="67" t="s">
        <v>522</v>
      </c>
      <c r="P137" s="68" t="s">
        <v>522</v>
      </c>
      <c r="Q137" s="69" t="s">
        <v>522</v>
      </c>
      <c r="R137" s="70" t="s">
        <v>522</v>
      </c>
      <c r="S137" s="69" t="s">
        <v>522</v>
      </c>
      <c r="T137" s="69" t="s">
        <v>522</v>
      </c>
      <c r="U137" s="51"/>
      <c r="V137" s="19" t="s">
        <v>522</v>
      </c>
      <c r="W137" s="19"/>
    </row>
    <row r="138" spans="2:23" s="71" customFormat="1" ht="48" x14ac:dyDescent="0.3">
      <c r="B138" s="46" t="s">
        <v>638</v>
      </c>
      <c r="C138" s="46" t="s">
        <v>822</v>
      </c>
      <c r="D138" s="29" t="s">
        <v>333</v>
      </c>
      <c r="E138" s="46" t="s">
        <v>639</v>
      </c>
      <c r="F138" s="46" t="s">
        <v>640</v>
      </c>
      <c r="G138" s="46" t="s">
        <v>641</v>
      </c>
      <c r="H138" s="72">
        <v>1696</v>
      </c>
      <c r="I138" s="46" t="s">
        <v>642</v>
      </c>
      <c r="J138" s="46" t="s">
        <v>643</v>
      </c>
      <c r="K138" s="46">
        <v>1</v>
      </c>
      <c r="L138" s="46" t="s">
        <v>522</v>
      </c>
      <c r="M138" s="46" t="s">
        <v>522</v>
      </c>
      <c r="N138" s="46" t="s">
        <v>522</v>
      </c>
      <c r="O138" s="60" t="s">
        <v>522</v>
      </c>
      <c r="P138" s="66" t="s">
        <v>522</v>
      </c>
      <c r="Q138" s="64" t="s">
        <v>522</v>
      </c>
      <c r="R138" s="63" t="s">
        <v>522</v>
      </c>
      <c r="S138" s="64" t="s">
        <v>522</v>
      </c>
      <c r="T138" s="64" t="s">
        <v>522</v>
      </c>
      <c r="U138" s="65"/>
      <c r="V138" s="46" t="s">
        <v>522</v>
      </c>
      <c r="W138" s="46"/>
    </row>
    <row r="139" spans="2:23" s="71" customFormat="1" ht="48" x14ac:dyDescent="0.3">
      <c r="B139" s="46" t="s">
        <v>644</v>
      </c>
      <c r="C139" s="46" t="s">
        <v>823</v>
      </c>
      <c r="D139" s="29" t="s">
        <v>324</v>
      </c>
      <c r="E139" s="46" t="s">
        <v>645</v>
      </c>
      <c r="F139" s="46" t="s">
        <v>640</v>
      </c>
      <c r="G139" s="46" t="s">
        <v>641</v>
      </c>
      <c r="H139" s="72">
        <v>2151</v>
      </c>
      <c r="I139" s="46" t="s">
        <v>522</v>
      </c>
      <c r="J139" s="46" t="s">
        <v>522</v>
      </c>
      <c r="K139" s="46" t="s">
        <v>522</v>
      </c>
      <c r="L139" s="46" t="s">
        <v>522</v>
      </c>
      <c r="M139" s="46" t="s">
        <v>522</v>
      </c>
      <c r="N139" s="46" t="s">
        <v>522</v>
      </c>
      <c r="O139" s="60" t="s">
        <v>522</v>
      </c>
      <c r="P139" s="66" t="s">
        <v>522</v>
      </c>
      <c r="Q139" s="64" t="s">
        <v>522</v>
      </c>
      <c r="R139" s="63" t="s">
        <v>522</v>
      </c>
      <c r="S139" s="64" t="s">
        <v>522</v>
      </c>
      <c r="T139" s="64" t="s">
        <v>522</v>
      </c>
      <c r="U139" s="65"/>
      <c r="V139" s="46" t="s">
        <v>522</v>
      </c>
      <c r="W139" s="46"/>
    </row>
    <row r="140" spans="2:23" s="71" customFormat="1" ht="48" x14ac:dyDescent="0.3">
      <c r="B140" s="46" t="s">
        <v>646</v>
      </c>
      <c r="C140" s="46" t="s">
        <v>824</v>
      </c>
      <c r="D140" s="29" t="s">
        <v>336</v>
      </c>
      <c r="E140" s="46" t="s">
        <v>337</v>
      </c>
      <c r="F140" s="46" t="s">
        <v>640</v>
      </c>
      <c r="G140" s="46" t="s">
        <v>641</v>
      </c>
      <c r="H140" s="72">
        <v>1697</v>
      </c>
      <c r="I140" s="46" t="s">
        <v>642</v>
      </c>
      <c r="J140" s="46" t="s">
        <v>643</v>
      </c>
      <c r="K140" s="46">
        <v>1</v>
      </c>
      <c r="L140" s="46" t="s">
        <v>522</v>
      </c>
      <c r="M140" s="46" t="s">
        <v>522</v>
      </c>
      <c r="N140" s="46" t="s">
        <v>522</v>
      </c>
      <c r="O140" s="60" t="s">
        <v>522</v>
      </c>
      <c r="P140" s="66" t="s">
        <v>522</v>
      </c>
      <c r="Q140" s="64" t="s">
        <v>522</v>
      </c>
      <c r="R140" s="63" t="s">
        <v>522</v>
      </c>
      <c r="S140" s="64" t="s">
        <v>522</v>
      </c>
      <c r="T140" s="64" t="s">
        <v>522</v>
      </c>
      <c r="U140" s="65"/>
      <c r="V140" s="46" t="s">
        <v>522</v>
      </c>
      <c r="W140" s="46"/>
    </row>
    <row r="141" spans="2:23" s="71" customFormat="1" ht="48" x14ac:dyDescent="0.3">
      <c r="B141" s="46" t="s">
        <v>647</v>
      </c>
      <c r="C141" s="46" t="s">
        <v>825</v>
      </c>
      <c r="D141" s="29" t="s">
        <v>330</v>
      </c>
      <c r="E141" s="46" t="s">
        <v>331</v>
      </c>
      <c r="F141" s="46" t="s">
        <v>640</v>
      </c>
      <c r="G141" s="46" t="s">
        <v>641</v>
      </c>
      <c r="H141" s="72">
        <v>1700</v>
      </c>
      <c r="I141" s="46" t="s">
        <v>522</v>
      </c>
      <c r="J141" s="46" t="s">
        <v>522</v>
      </c>
      <c r="K141" s="46" t="s">
        <v>522</v>
      </c>
      <c r="L141" s="46" t="s">
        <v>522</v>
      </c>
      <c r="M141" s="46" t="s">
        <v>522</v>
      </c>
      <c r="N141" s="46" t="s">
        <v>522</v>
      </c>
      <c r="O141" s="60" t="s">
        <v>522</v>
      </c>
      <c r="P141" s="66" t="s">
        <v>522</v>
      </c>
      <c r="Q141" s="64" t="s">
        <v>522</v>
      </c>
      <c r="R141" s="63" t="s">
        <v>522</v>
      </c>
      <c r="S141" s="64" t="s">
        <v>522</v>
      </c>
      <c r="T141" s="64" t="s">
        <v>522</v>
      </c>
      <c r="U141" s="65"/>
      <c r="V141" s="46" t="s">
        <v>522</v>
      </c>
      <c r="W141" s="46"/>
    </row>
    <row r="142" spans="2:23" s="71" customFormat="1" ht="48" x14ac:dyDescent="0.3">
      <c r="B142" s="46" t="s">
        <v>648</v>
      </c>
      <c r="C142" s="46" t="s">
        <v>826</v>
      </c>
      <c r="D142" s="29" t="s">
        <v>326</v>
      </c>
      <c r="E142" s="46" t="s">
        <v>327</v>
      </c>
      <c r="F142" s="46" t="s">
        <v>640</v>
      </c>
      <c r="G142" s="46" t="s">
        <v>641</v>
      </c>
      <c r="H142" s="72">
        <v>1697</v>
      </c>
      <c r="I142" s="46" t="s">
        <v>522</v>
      </c>
      <c r="J142" s="46" t="s">
        <v>522</v>
      </c>
      <c r="K142" s="46" t="s">
        <v>522</v>
      </c>
      <c r="L142" s="46" t="s">
        <v>522</v>
      </c>
      <c r="M142" s="46" t="s">
        <v>522</v>
      </c>
      <c r="N142" s="46" t="s">
        <v>522</v>
      </c>
      <c r="O142" s="60" t="s">
        <v>522</v>
      </c>
      <c r="P142" s="66" t="s">
        <v>522</v>
      </c>
      <c r="Q142" s="64" t="s">
        <v>522</v>
      </c>
      <c r="R142" s="63" t="s">
        <v>522</v>
      </c>
      <c r="S142" s="64" t="s">
        <v>522</v>
      </c>
      <c r="T142" s="64" t="s">
        <v>522</v>
      </c>
      <c r="U142" s="65"/>
      <c r="V142" s="46" t="s">
        <v>522</v>
      </c>
      <c r="W142" s="46"/>
    </row>
    <row r="143" spans="2:23" ht="45.6" x14ac:dyDescent="0.3">
      <c r="B143" s="22" t="s">
        <v>649</v>
      </c>
      <c r="C143" s="22" t="s">
        <v>523</v>
      </c>
      <c r="D143" s="29" t="s">
        <v>523</v>
      </c>
      <c r="E143" s="22" t="s">
        <v>497</v>
      </c>
      <c r="F143" s="19" t="s">
        <v>522</v>
      </c>
      <c r="G143" s="19" t="s">
        <v>522</v>
      </c>
      <c r="H143" s="19" t="s">
        <v>522</v>
      </c>
      <c r="I143" s="19" t="s">
        <v>522</v>
      </c>
      <c r="J143" s="19" t="s">
        <v>522</v>
      </c>
      <c r="K143" s="19" t="s">
        <v>522</v>
      </c>
      <c r="L143" s="19" t="s">
        <v>522</v>
      </c>
      <c r="M143" s="19" t="s">
        <v>522</v>
      </c>
      <c r="N143" s="19" t="s">
        <v>522</v>
      </c>
      <c r="O143" s="67" t="s">
        <v>522</v>
      </c>
      <c r="P143" s="68" t="s">
        <v>522</v>
      </c>
      <c r="Q143" s="69" t="s">
        <v>522</v>
      </c>
      <c r="R143" s="70" t="s">
        <v>522</v>
      </c>
      <c r="S143" s="69" t="s">
        <v>522</v>
      </c>
      <c r="T143" s="69" t="s">
        <v>522</v>
      </c>
      <c r="U143" s="51"/>
      <c r="V143" s="19" t="s">
        <v>522</v>
      </c>
      <c r="W143" s="19"/>
    </row>
    <row r="144" spans="2:23" s="71" customFormat="1" ht="72" x14ac:dyDescent="0.3">
      <c r="B144" s="46" t="s">
        <v>650</v>
      </c>
      <c r="C144" s="46" t="s">
        <v>862</v>
      </c>
      <c r="D144" s="29" t="s">
        <v>347</v>
      </c>
      <c r="E144" s="46" t="s">
        <v>348</v>
      </c>
      <c r="F144" s="46" t="s">
        <v>651</v>
      </c>
      <c r="G144" s="46" t="s">
        <v>912</v>
      </c>
      <c r="H144" s="46">
        <v>34</v>
      </c>
      <c r="I144" s="46" t="s">
        <v>522</v>
      </c>
      <c r="J144" s="46" t="s">
        <v>522</v>
      </c>
      <c r="K144" s="46" t="s">
        <v>522</v>
      </c>
      <c r="L144" s="46" t="s">
        <v>522</v>
      </c>
      <c r="M144" s="46" t="s">
        <v>522</v>
      </c>
      <c r="N144" s="46" t="s">
        <v>522</v>
      </c>
      <c r="O144" s="60" t="s">
        <v>522</v>
      </c>
      <c r="P144" s="66" t="s">
        <v>522</v>
      </c>
      <c r="Q144" s="64" t="s">
        <v>522</v>
      </c>
      <c r="R144" s="63" t="s">
        <v>522</v>
      </c>
      <c r="S144" s="64" t="s">
        <v>522</v>
      </c>
      <c r="T144" s="64" t="s">
        <v>522</v>
      </c>
      <c r="U144" s="65"/>
      <c r="V144" s="46" t="s">
        <v>522</v>
      </c>
      <c r="W144" s="46"/>
    </row>
    <row r="145" spans="2:23" s="71" customFormat="1" ht="72" x14ac:dyDescent="0.3">
      <c r="B145" s="46" t="s">
        <v>652</v>
      </c>
      <c r="C145" s="46" t="s">
        <v>863</v>
      </c>
      <c r="D145" s="29" t="s">
        <v>349</v>
      </c>
      <c r="E145" s="46" t="s">
        <v>350</v>
      </c>
      <c r="F145" s="46" t="s">
        <v>651</v>
      </c>
      <c r="G145" s="46" t="s">
        <v>912</v>
      </c>
      <c r="H145" s="46">
        <v>50</v>
      </c>
      <c r="I145" s="46" t="s">
        <v>522</v>
      </c>
      <c r="J145" s="46" t="s">
        <v>522</v>
      </c>
      <c r="K145" s="46" t="s">
        <v>522</v>
      </c>
      <c r="L145" s="46" t="s">
        <v>522</v>
      </c>
      <c r="M145" s="46" t="s">
        <v>522</v>
      </c>
      <c r="N145" s="46" t="s">
        <v>522</v>
      </c>
      <c r="O145" s="60" t="s">
        <v>522</v>
      </c>
      <c r="P145" s="66" t="s">
        <v>522</v>
      </c>
      <c r="Q145" s="64" t="s">
        <v>522</v>
      </c>
      <c r="R145" s="63" t="s">
        <v>522</v>
      </c>
      <c r="S145" s="64" t="s">
        <v>522</v>
      </c>
      <c r="T145" s="64" t="s">
        <v>522</v>
      </c>
      <c r="U145" s="65"/>
      <c r="V145" s="46" t="s">
        <v>522</v>
      </c>
      <c r="W145" s="46"/>
    </row>
    <row r="146" spans="2:23" s="71" customFormat="1" ht="72" x14ac:dyDescent="0.3">
      <c r="B146" s="46" t="s">
        <v>653</v>
      </c>
      <c r="C146" s="46" t="s">
        <v>864</v>
      </c>
      <c r="D146" s="29" t="s">
        <v>341</v>
      </c>
      <c r="E146" s="46" t="s">
        <v>654</v>
      </c>
      <c r="F146" s="46" t="s">
        <v>651</v>
      </c>
      <c r="G146" s="46" t="s">
        <v>912</v>
      </c>
      <c r="H146" s="46">
        <v>42</v>
      </c>
      <c r="I146" s="46" t="s">
        <v>522</v>
      </c>
      <c r="J146" s="46" t="s">
        <v>522</v>
      </c>
      <c r="K146" s="46" t="s">
        <v>522</v>
      </c>
      <c r="L146" s="46" t="s">
        <v>522</v>
      </c>
      <c r="M146" s="46" t="s">
        <v>522</v>
      </c>
      <c r="N146" s="46" t="s">
        <v>522</v>
      </c>
      <c r="O146" s="60" t="s">
        <v>522</v>
      </c>
      <c r="P146" s="66" t="s">
        <v>522</v>
      </c>
      <c r="Q146" s="64" t="s">
        <v>522</v>
      </c>
      <c r="R146" s="63" t="s">
        <v>522</v>
      </c>
      <c r="S146" s="64" t="s">
        <v>522</v>
      </c>
      <c r="T146" s="64" t="s">
        <v>522</v>
      </c>
      <c r="U146" s="65"/>
      <c r="V146" s="46" t="s">
        <v>522</v>
      </c>
      <c r="W146" s="46"/>
    </row>
    <row r="147" spans="2:23" s="71" customFormat="1" ht="72" x14ac:dyDescent="0.3">
      <c r="B147" s="46" t="s">
        <v>655</v>
      </c>
      <c r="C147" s="46" t="s">
        <v>865</v>
      </c>
      <c r="D147" s="29" t="s">
        <v>342</v>
      </c>
      <c r="E147" s="46" t="s">
        <v>343</v>
      </c>
      <c r="F147" s="46" t="s">
        <v>651</v>
      </c>
      <c r="G147" s="46" t="s">
        <v>912</v>
      </c>
      <c r="H147" s="46">
        <v>11</v>
      </c>
      <c r="I147" s="46" t="s">
        <v>522</v>
      </c>
      <c r="J147" s="46" t="s">
        <v>522</v>
      </c>
      <c r="K147" s="46" t="s">
        <v>522</v>
      </c>
      <c r="L147" s="46" t="s">
        <v>522</v>
      </c>
      <c r="M147" s="46" t="s">
        <v>522</v>
      </c>
      <c r="N147" s="46" t="s">
        <v>522</v>
      </c>
      <c r="O147" s="60" t="s">
        <v>522</v>
      </c>
      <c r="P147" s="66" t="s">
        <v>522</v>
      </c>
      <c r="Q147" s="64" t="s">
        <v>522</v>
      </c>
      <c r="R147" s="63" t="s">
        <v>522</v>
      </c>
      <c r="S147" s="64" t="s">
        <v>522</v>
      </c>
      <c r="T147" s="64" t="s">
        <v>522</v>
      </c>
      <c r="U147" s="65"/>
      <c r="V147" s="46" t="s">
        <v>522</v>
      </c>
      <c r="W147" s="46"/>
    </row>
    <row r="148" spans="2:23" s="71" customFormat="1" ht="72" x14ac:dyDescent="0.3">
      <c r="B148" s="46" t="s">
        <v>656</v>
      </c>
      <c r="C148" s="46" t="s">
        <v>866</v>
      </c>
      <c r="D148" s="29" t="s">
        <v>345</v>
      </c>
      <c r="E148" s="46" t="s">
        <v>346</v>
      </c>
      <c r="F148" s="46" t="s">
        <v>651</v>
      </c>
      <c r="G148" s="46" t="s">
        <v>912</v>
      </c>
      <c r="H148" s="46">
        <v>43</v>
      </c>
      <c r="I148" s="46" t="s">
        <v>522</v>
      </c>
      <c r="J148" s="46" t="s">
        <v>522</v>
      </c>
      <c r="K148" s="46" t="s">
        <v>522</v>
      </c>
      <c r="L148" s="46" t="s">
        <v>522</v>
      </c>
      <c r="M148" s="46" t="s">
        <v>522</v>
      </c>
      <c r="N148" s="46" t="s">
        <v>522</v>
      </c>
      <c r="O148" s="60" t="s">
        <v>522</v>
      </c>
      <c r="P148" s="66" t="s">
        <v>522</v>
      </c>
      <c r="Q148" s="64" t="s">
        <v>522</v>
      </c>
      <c r="R148" s="63" t="s">
        <v>522</v>
      </c>
      <c r="S148" s="64" t="s">
        <v>522</v>
      </c>
      <c r="T148" s="64" t="s">
        <v>522</v>
      </c>
      <c r="U148" s="65"/>
      <c r="V148" s="46" t="s">
        <v>522</v>
      </c>
      <c r="W148" s="46"/>
    </row>
    <row r="149" spans="2:23" ht="34.200000000000003" x14ac:dyDescent="0.3">
      <c r="B149" s="22" t="s">
        <v>657</v>
      </c>
      <c r="C149" s="22" t="s">
        <v>523</v>
      </c>
      <c r="D149" s="29" t="s">
        <v>523</v>
      </c>
      <c r="E149" s="22" t="s">
        <v>498</v>
      </c>
      <c r="F149" s="19" t="s">
        <v>522</v>
      </c>
      <c r="G149" s="19" t="s">
        <v>522</v>
      </c>
      <c r="H149" s="19" t="s">
        <v>522</v>
      </c>
      <c r="I149" s="19" t="s">
        <v>522</v>
      </c>
      <c r="J149" s="19" t="s">
        <v>522</v>
      </c>
      <c r="K149" s="19" t="s">
        <v>522</v>
      </c>
      <c r="L149" s="19" t="s">
        <v>522</v>
      </c>
      <c r="M149" s="19" t="s">
        <v>522</v>
      </c>
      <c r="N149" s="19" t="s">
        <v>522</v>
      </c>
      <c r="O149" s="67" t="s">
        <v>522</v>
      </c>
      <c r="P149" s="68" t="s">
        <v>522</v>
      </c>
      <c r="Q149" s="69" t="s">
        <v>522</v>
      </c>
      <c r="R149" s="70" t="s">
        <v>522</v>
      </c>
      <c r="S149" s="69" t="s">
        <v>522</v>
      </c>
      <c r="T149" s="69" t="s">
        <v>522</v>
      </c>
      <c r="U149" s="51"/>
      <c r="V149" s="19" t="s">
        <v>522</v>
      </c>
      <c r="W149" s="19"/>
    </row>
    <row r="150" spans="2:23" ht="30.6" customHeight="1" x14ac:dyDescent="0.3">
      <c r="B150" s="22" t="s">
        <v>658</v>
      </c>
      <c r="C150" s="22" t="s">
        <v>523</v>
      </c>
      <c r="D150" s="29" t="s">
        <v>523</v>
      </c>
      <c r="E150" s="22" t="s">
        <v>499</v>
      </c>
      <c r="F150" s="19" t="s">
        <v>522</v>
      </c>
      <c r="G150" s="19" t="s">
        <v>522</v>
      </c>
      <c r="H150" s="19" t="s">
        <v>522</v>
      </c>
      <c r="I150" s="19" t="s">
        <v>522</v>
      </c>
      <c r="J150" s="19" t="s">
        <v>522</v>
      </c>
      <c r="K150" s="19" t="s">
        <v>522</v>
      </c>
      <c r="L150" s="19" t="s">
        <v>522</v>
      </c>
      <c r="M150" s="19" t="s">
        <v>522</v>
      </c>
      <c r="N150" s="19" t="s">
        <v>522</v>
      </c>
      <c r="O150" s="67" t="s">
        <v>522</v>
      </c>
      <c r="P150" s="68" t="s">
        <v>522</v>
      </c>
      <c r="Q150" s="69" t="s">
        <v>522</v>
      </c>
      <c r="R150" s="70" t="s">
        <v>522</v>
      </c>
      <c r="S150" s="69" t="s">
        <v>522</v>
      </c>
      <c r="T150" s="69" t="s">
        <v>522</v>
      </c>
      <c r="U150" s="51"/>
      <c r="V150" s="19" t="s">
        <v>522</v>
      </c>
      <c r="W150" s="19"/>
    </row>
    <row r="151" spans="2:23" s="71" customFormat="1" ht="24" x14ac:dyDescent="0.3">
      <c r="B151" s="46" t="s">
        <v>659</v>
      </c>
      <c r="C151" s="46" t="s">
        <v>827</v>
      </c>
      <c r="D151" s="29" t="s">
        <v>249</v>
      </c>
      <c r="E151" s="46" t="s">
        <v>250</v>
      </c>
      <c r="F151" s="46" t="s">
        <v>660</v>
      </c>
      <c r="G151" s="46" t="s">
        <v>661</v>
      </c>
      <c r="H151" s="46">
        <v>1</v>
      </c>
      <c r="I151" s="46" t="s">
        <v>522</v>
      </c>
      <c r="J151" s="46" t="s">
        <v>522</v>
      </c>
      <c r="K151" s="46" t="s">
        <v>522</v>
      </c>
      <c r="L151" s="46" t="s">
        <v>522</v>
      </c>
      <c r="M151" s="46" t="s">
        <v>522</v>
      </c>
      <c r="N151" s="46" t="s">
        <v>522</v>
      </c>
      <c r="O151" s="60" t="s">
        <v>522</v>
      </c>
      <c r="P151" s="66" t="s">
        <v>522</v>
      </c>
      <c r="Q151" s="64" t="s">
        <v>522</v>
      </c>
      <c r="R151" s="63" t="s">
        <v>522</v>
      </c>
      <c r="S151" s="64" t="s">
        <v>522</v>
      </c>
      <c r="T151" s="64" t="s">
        <v>522</v>
      </c>
      <c r="U151" s="65"/>
      <c r="V151" s="46" t="s">
        <v>522</v>
      </c>
      <c r="W151" s="46"/>
    </row>
    <row r="152" spans="2:23" s="71" customFormat="1" ht="24" x14ac:dyDescent="0.3">
      <c r="B152" s="46" t="s">
        <v>662</v>
      </c>
      <c r="C152" s="46" t="s">
        <v>828</v>
      </c>
      <c r="D152" s="29" t="s">
        <v>256</v>
      </c>
      <c r="E152" s="46" t="s">
        <v>257</v>
      </c>
      <c r="F152" s="46" t="s">
        <v>660</v>
      </c>
      <c r="G152" s="46" t="s">
        <v>661</v>
      </c>
      <c r="H152" s="46">
        <v>1</v>
      </c>
      <c r="I152" s="46" t="s">
        <v>522</v>
      </c>
      <c r="J152" s="46" t="s">
        <v>522</v>
      </c>
      <c r="K152" s="46" t="s">
        <v>522</v>
      </c>
      <c r="L152" s="46" t="s">
        <v>522</v>
      </c>
      <c r="M152" s="46" t="s">
        <v>522</v>
      </c>
      <c r="N152" s="46" t="s">
        <v>522</v>
      </c>
      <c r="O152" s="60" t="s">
        <v>522</v>
      </c>
      <c r="P152" s="66" t="s">
        <v>522</v>
      </c>
      <c r="Q152" s="64" t="s">
        <v>522</v>
      </c>
      <c r="R152" s="63" t="s">
        <v>522</v>
      </c>
      <c r="S152" s="64" t="s">
        <v>522</v>
      </c>
      <c r="T152" s="64" t="s">
        <v>522</v>
      </c>
      <c r="U152" s="65"/>
      <c r="V152" s="46" t="s">
        <v>522</v>
      </c>
      <c r="W152" s="46"/>
    </row>
    <row r="153" spans="2:23" s="71" customFormat="1" ht="24" x14ac:dyDescent="0.3">
      <c r="B153" s="46" t="s">
        <v>663</v>
      </c>
      <c r="C153" s="46" t="s">
        <v>829</v>
      </c>
      <c r="D153" s="29" t="s">
        <v>259</v>
      </c>
      <c r="E153" s="46" t="s">
        <v>260</v>
      </c>
      <c r="F153" s="46" t="s">
        <v>660</v>
      </c>
      <c r="G153" s="46" t="s">
        <v>661</v>
      </c>
      <c r="H153" s="46">
        <v>1</v>
      </c>
      <c r="I153" s="46" t="s">
        <v>522</v>
      </c>
      <c r="J153" s="46" t="s">
        <v>522</v>
      </c>
      <c r="K153" s="46" t="s">
        <v>522</v>
      </c>
      <c r="L153" s="46" t="s">
        <v>522</v>
      </c>
      <c r="M153" s="46" t="s">
        <v>522</v>
      </c>
      <c r="N153" s="46" t="s">
        <v>522</v>
      </c>
      <c r="O153" s="60" t="s">
        <v>522</v>
      </c>
      <c r="P153" s="66" t="s">
        <v>522</v>
      </c>
      <c r="Q153" s="64" t="s">
        <v>522</v>
      </c>
      <c r="R153" s="63" t="s">
        <v>522</v>
      </c>
      <c r="S153" s="64" t="s">
        <v>522</v>
      </c>
      <c r="T153" s="64" t="s">
        <v>522</v>
      </c>
      <c r="U153" s="65"/>
      <c r="V153" s="46" t="s">
        <v>522</v>
      </c>
      <c r="W153" s="46"/>
    </row>
    <row r="154" spans="2:23" s="71" customFormat="1" ht="24" x14ac:dyDescent="0.3">
      <c r="B154" s="46" t="s">
        <v>664</v>
      </c>
      <c r="C154" s="46" t="s">
        <v>830</v>
      </c>
      <c r="D154" s="29" t="s">
        <v>246</v>
      </c>
      <c r="E154" s="46" t="s">
        <v>247</v>
      </c>
      <c r="F154" s="46" t="s">
        <v>660</v>
      </c>
      <c r="G154" s="46" t="s">
        <v>661</v>
      </c>
      <c r="H154" s="46">
        <v>1</v>
      </c>
      <c r="I154" s="46" t="s">
        <v>522</v>
      </c>
      <c r="J154" s="46" t="s">
        <v>522</v>
      </c>
      <c r="K154" s="46" t="s">
        <v>522</v>
      </c>
      <c r="L154" s="46" t="s">
        <v>522</v>
      </c>
      <c r="M154" s="46" t="s">
        <v>522</v>
      </c>
      <c r="N154" s="46" t="s">
        <v>522</v>
      </c>
      <c r="O154" s="60" t="s">
        <v>522</v>
      </c>
      <c r="P154" s="66" t="s">
        <v>522</v>
      </c>
      <c r="Q154" s="64" t="s">
        <v>522</v>
      </c>
      <c r="R154" s="63" t="s">
        <v>522</v>
      </c>
      <c r="S154" s="64" t="s">
        <v>522</v>
      </c>
      <c r="T154" s="64" t="s">
        <v>522</v>
      </c>
      <c r="U154" s="65"/>
      <c r="V154" s="46" t="s">
        <v>522</v>
      </c>
      <c r="W154" s="46"/>
    </row>
    <row r="155" spans="2:23" s="71" customFormat="1" ht="24" x14ac:dyDescent="0.3">
      <c r="B155" s="46" t="s">
        <v>665</v>
      </c>
      <c r="C155" s="46" t="s">
        <v>831</v>
      </c>
      <c r="D155" s="29" t="s">
        <v>252</v>
      </c>
      <c r="E155" s="46" t="s">
        <v>253</v>
      </c>
      <c r="F155" s="46" t="s">
        <v>660</v>
      </c>
      <c r="G155" s="46" t="s">
        <v>661</v>
      </c>
      <c r="H155" s="46">
        <v>1</v>
      </c>
      <c r="I155" s="46" t="s">
        <v>522</v>
      </c>
      <c r="J155" s="46" t="s">
        <v>522</v>
      </c>
      <c r="K155" s="46" t="s">
        <v>522</v>
      </c>
      <c r="L155" s="46" t="s">
        <v>522</v>
      </c>
      <c r="M155" s="46" t="s">
        <v>522</v>
      </c>
      <c r="N155" s="46" t="s">
        <v>522</v>
      </c>
      <c r="O155" s="60" t="s">
        <v>522</v>
      </c>
      <c r="P155" s="66" t="s">
        <v>522</v>
      </c>
      <c r="Q155" s="64" t="s">
        <v>522</v>
      </c>
      <c r="R155" s="63" t="s">
        <v>522</v>
      </c>
      <c r="S155" s="64" t="s">
        <v>522</v>
      </c>
      <c r="T155" s="64" t="s">
        <v>522</v>
      </c>
      <c r="U155" s="65"/>
      <c r="V155" s="46" t="s">
        <v>522</v>
      </c>
      <c r="W155" s="46"/>
    </row>
    <row r="156" spans="2:23" ht="22.8" x14ac:dyDescent="0.3">
      <c r="B156" s="22" t="s">
        <v>666</v>
      </c>
      <c r="C156" s="22" t="s">
        <v>523</v>
      </c>
      <c r="D156" s="29" t="s">
        <v>523</v>
      </c>
      <c r="E156" s="22" t="s">
        <v>500</v>
      </c>
      <c r="F156" s="19" t="s">
        <v>522</v>
      </c>
      <c r="G156" s="19" t="s">
        <v>522</v>
      </c>
      <c r="H156" s="19" t="s">
        <v>522</v>
      </c>
      <c r="I156" s="19" t="s">
        <v>522</v>
      </c>
      <c r="J156" s="19" t="s">
        <v>522</v>
      </c>
      <c r="K156" s="19" t="s">
        <v>522</v>
      </c>
      <c r="L156" s="19" t="s">
        <v>522</v>
      </c>
      <c r="M156" s="19" t="s">
        <v>522</v>
      </c>
      <c r="N156" s="19" t="s">
        <v>522</v>
      </c>
      <c r="O156" s="67" t="s">
        <v>522</v>
      </c>
      <c r="P156" s="68" t="s">
        <v>522</v>
      </c>
      <c r="Q156" s="69" t="s">
        <v>522</v>
      </c>
      <c r="R156" s="70" t="s">
        <v>522</v>
      </c>
      <c r="S156" s="69" t="s">
        <v>522</v>
      </c>
      <c r="T156" s="69" t="s">
        <v>522</v>
      </c>
      <c r="U156" s="51"/>
      <c r="V156" s="19" t="s">
        <v>522</v>
      </c>
      <c r="W156" s="19"/>
    </row>
    <row r="157" spans="2:23" s="71" customFormat="1" ht="24" x14ac:dyDescent="0.3">
      <c r="B157" s="46" t="s">
        <v>667</v>
      </c>
      <c r="C157" s="46" t="s">
        <v>832</v>
      </c>
      <c r="D157" s="29" t="s">
        <v>263</v>
      </c>
      <c r="E157" s="46" t="s">
        <v>264</v>
      </c>
      <c r="F157" s="46" t="s">
        <v>668</v>
      </c>
      <c r="G157" s="46" t="s">
        <v>907</v>
      </c>
      <c r="H157" s="46">
        <v>42</v>
      </c>
      <c r="I157" s="46" t="s">
        <v>522</v>
      </c>
      <c r="J157" s="46" t="s">
        <v>522</v>
      </c>
      <c r="K157" s="46" t="s">
        <v>522</v>
      </c>
      <c r="L157" s="46" t="s">
        <v>522</v>
      </c>
      <c r="M157" s="46" t="s">
        <v>522</v>
      </c>
      <c r="N157" s="46" t="s">
        <v>522</v>
      </c>
      <c r="O157" s="60" t="s">
        <v>522</v>
      </c>
      <c r="P157" s="66" t="s">
        <v>522</v>
      </c>
      <c r="Q157" s="64" t="s">
        <v>522</v>
      </c>
      <c r="R157" s="63" t="s">
        <v>522</v>
      </c>
      <c r="S157" s="64" t="s">
        <v>522</v>
      </c>
      <c r="T157" s="64" t="s">
        <v>522</v>
      </c>
      <c r="U157" s="65"/>
      <c r="V157" s="46" t="s">
        <v>522</v>
      </c>
      <c r="W157" s="46"/>
    </row>
    <row r="158" spans="2:23" s="71" customFormat="1" ht="24" x14ac:dyDescent="0.3">
      <c r="B158" s="46" t="s">
        <v>669</v>
      </c>
      <c r="C158" s="46" t="s">
        <v>833</v>
      </c>
      <c r="D158" s="29" t="s">
        <v>273</v>
      </c>
      <c r="E158" s="46" t="s">
        <v>274</v>
      </c>
      <c r="F158" s="46" t="s">
        <v>668</v>
      </c>
      <c r="G158" s="46" t="s">
        <v>907</v>
      </c>
      <c r="H158" s="46">
        <v>6</v>
      </c>
      <c r="I158" s="46" t="s">
        <v>522</v>
      </c>
      <c r="J158" s="46" t="s">
        <v>522</v>
      </c>
      <c r="K158" s="46" t="s">
        <v>522</v>
      </c>
      <c r="L158" s="46" t="s">
        <v>522</v>
      </c>
      <c r="M158" s="46" t="s">
        <v>522</v>
      </c>
      <c r="N158" s="46" t="s">
        <v>522</v>
      </c>
      <c r="O158" s="60" t="s">
        <v>522</v>
      </c>
      <c r="P158" s="66" t="s">
        <v>522</v>
      </c>
      <c r="Q158" s="64" t="s">
        <v>522</v>
      </c>
      <c r="R158" s="63" t="s">
        <v>522</v>
      </c>
      <c r="S158" s="64" t="s">
        <v>522</v>
      </c>
      <c r="T158" s="64" t="s">
        <v>522</v>
      </c>
      <c r="U158" s="65"/>
      <c r="V158" s="46" t="s">
        <v>522</v>
      </c>
      <c r="W158" s="46"/>
    </row>
    <row r="159" spans="2:23" s="71" customFormat="1" ht="24" x14ac:dyDescent="0.3">
      <c r="B159" s="46" t="s">
        <v>663</v>
      </c>
      <c r="C159" s="46" t="s">
        <v>834</v>
      </c>
      <c r="D159" s="29" t="s">
        <v>266</v>
      </c>
      <c r="E159" s="46" t="s">
        <v>267</v>
      </c>
      <c r="F159" s="46" t="s">
        <v>668</v>
      </c>
      <c r="G159" s="46" t="s">
        <v>907</v>
      </c>
      <c r="H159" s="46">
        <v>35</v>
      </c>
      <c r="I159" s="46" t="s">
        <v>522</v>
      </c>
      <c r="J159" s="46" t="s">
        <v>522</v>
      </c>
      <c r="K159" s="46" t="s">
        <v>522</v>
      </c>
      <c r="L159" s="46" t="s">
        <v>522</v>
      </c>
      <c r="M159" s="46" t="s">
        <v>522</v>
      </c>
      <c r="N159" s="46" t="s">
        <v>522</v>
      </c>
      <c r="O159" s="60" t="s">
        <v>522</v>
      </c>
      <c r="P159" s="66" t="s">
        <v>522</v>
      </c>
      <c r="Q159" s="64" t="s">
        <v>522</v>
      </c>
      <c r="R159" s="63" t="s">
        <v>522</v>
      </c>
      <c r="S159" s="64" t="s">
        <v>522</v>
      </c>
      <c r="T159" s="64" t="s">
        <v>522</v>
      </c>
      <c r="U159" s="65"/>
      <c r="V159" s="46" t="s">
        <v>522</v>
      </c>
      <c r="W159" s="46"/>
    </row>
    <row r="160" spans="2:23" s="71" customFormat="1" ht="24" x14ac:dyDescent="0.3">
      <c r="B160" s="46" t="s">
        <v>670</v>
      </c>
      <c r="C160" s="46" t="s">
        <v>835</v>
      </c>
      <c r="D160" s="29" t="s">
        <v>269</v>
      </c>
      <c r="E160" s="46" t="s">
        <v>270</v>
      </c>
      <c r="F160" s="46" t="s">
        <v>668</v>
      </c>
      <c r="G160" s="46" t="s">
        <v>907</v>
      </c>
      <c r="H160" s="46">
        <v>25</v>
      </c>
      <c r="I160" s="46" t="s">
        <v>522</v>
      </c>
      <c r="J160" s="46" t="s">
        <v>522</v>
      </c>
      <c r="K160" s="46" t="s">
        <v>522</v>
      </c>
      <c r="L160" s="46" t="s">
        <v>522</v>
      </c>
      <c r="M160" s="46" t="s">
        <v>522</v>
      </c>
      <c r="N160" s="46" t="s">
        <v>522</v>
      </c>
      <c r="O160" s="60" t="s">
        <v>522</v>
      </c>
      <c r="P160" s="66" t="s">
        <v>522</v>
      </c>
      <c r="Q160" s="64" t="s">
        <v>522</v>
      </c>
      <c r="R160" s="63" t="s">
        <v>522</v>
      </c>
      <c r="S160" s="64" t="s">
        <v>522</v>
      </c>
      <c r="T160" s="64" t="s">
        <v>522</v>
      </c>
      <c r="U160" s="65"/>
      <c r="V160" s="46" t="s">
        <v>522</v>
      </c>
      <c r="W160" s="46"/>
    </row>
    <row r="161" spans="2:23" s="71" customFormat="1" ht="24" x14ac:dyDescent="0.3">
      <c r="B161" s="46" t="s">
        <v>671</v>
      </c>
      <c r="C161" s="46" t="s">
        <v>836</v>
      </c>
      <c r="D161" s="29" t="s">
        <v>271</v>
      </c>
      <c r="E161" s="46" t="s">
        <v>272</v>
      </c>
      <c r="F161" s="46" t="s">
        <v>668</v>
      </c>
      <c r="G161" s="46" t="s">
        <v>907</v>
      </c>
      <c r="H161" s="46">
        <v>12</v>
      </c>
      <c r="I161" s="46" t="s">
        <v>522</v>
      </c>
      <c r="J161" s="46" t="s">
        <v>522</v>
      </c>
      <c r="K161" s="46" t="s">
        <v>522</v>
      </c>
      <c r="L161" s="46" t="s">
        <v>522</v>
      </c>
      <c r="M161" s="46" t="s">
        <v>522</v>
      </c>
      <c r="N161" s="46" t="s">
        <v>522</v>
      </c>
      <c r="O161" s="60" t="s">
        <v>522</v>
      </c>
      <c r="P161" s="66" t="s">
        <v>522</v>
      </c>
      <c r="Q161" s="64" t="s">
        <v>522</v>
      </c>
      <c r="R161" s="63" t="s">
        <v>522</v>
      </c>
      <c r="S161" s="64" t="s">
        <v>522</v>
      </c>
      <c r="T161" s="64" t="s">
        <v>115</v>
      </c>
      <c r="U161" s="65"/>
      <c r="V161" s="46" t="s">
        <v>522</v>
      </c>
      <c r="W161" s="46"/>
    </row>
    <row r="162" spans="2:23" ht="34.200000000000003" x14ac:dyDescent="0.3">
      <c r="B162" s="22" t="s">
        <v>672</v>
      </c>
      <c r="C162" s="22" t="s">
        <v>523</v>
      </c>
      <c r="D162" s="29" t="s">
        <v>523</v>
      </c>
      <c r="E162" s="22" t="s">
        <v>501</v>
      </c>
      <c r="F162" s="19" t="s">
        <v>115</v>
      </c>
      <c r="G162" s="19" t="s">
        <v>115</v>
      </c>
      <c r="H162" s="19" t="s">
        <v>115</v>
      </c>
      <c r="I162" s="19" t="s">
        <v>115</v>
      </c>
      <c r="J162" s="19" t="s">
        <v>115</v>
      </c>
      <c r="K162" s="19" t="s">
        <v>115</v>
      </c>
      <c r="L162" s="19" t="s">
        <v>115</v>
      </c>
      <c r="M162" s="19" t="s">
        <v>115</v>
      </c>
      <c r="N162" s="19" t="s">
        <v>115</v>
      </c>
      <c r="O162" s="67" t="s">
        <v>115</v>
      </c>
      <c r="P162" s="68" t="s">
        <v>115</v>
      </c>
      <c r="Q162" s="69" t="s">
        <v>115</v>
      </c>
      <c r="R162" s="70" t="s">
        <v>115</v>
      </c>
      <c r="S162" s="69" t="s">
        <v>522</v>
      </c>
      <c r="T162" s="69" t="s">
        <v>522</v>
      </c>
      <c r="U162" s="51"/>
      <c r="V162" s="22" t="s">
        <v>522</v>
      </c>
      <c r="W162" s="22"/>
    </row>
    <row r="163" spans="2:23" ht="34.200000000000003" x14ac:dyDescent="0.3">
      <c r="B163" s="22" t="s">
        <v>673</v>
      </c>
      <c r="C163" s="22" t="s">
        <v>523</v>
      </c>
      <c r="D163" s="29" t="s">
        <v>523</v>
      </c>
      <c r="E163" s="22" t="s">
        <v>502</v>
      </c>
      <c r="F163" s="19" t="s">
        <v>522</v>
      </c>
      <c r="G163" s="19" t="s">
        <v>522</v>
      </c>
      <c r="H163" s="19" t="s">
        <v>522</v>
      </c>
      <c r="I163" s="19" t="s">
        <v>522</v>
      </c>
      <c r="J163" s="19" t="s">
        <v>522</v>
      </c>
      <c r="K163" s="19" t="s">
        <v>522</v>
      </c>
      <c r="L163" s="19" t="s">
        <v>522</v>
      </c>
      <c r="M163" s="19" t="s">
        <v>522</v>
      </c>
      <c r="N163" s="19" t="s">
        <v>522</v>
      </c>
      <c r="O163" s="67" t="s">
        <v>522</v>
      </c>
      <c r="P163" s="68" t="s">
        <v>522</v>
      </c>
      <c r="Q163" s="69" t="s">
        <v>522</v>
      </c>
      <c r="R163" s="70" t="s">
        <v>522</v>
      </c>
      <c r="S163" s="69" t="s">
        <v>522</v>
      </c>
      <c r="T163" s="69" t="s">
        <v>522</v>
      </c>
      <c r="U163" s="51"/>
      <c r="V163" s="22" t="s">
        <v>522</v>
      </c>
      <c r="W163" s="22"/>
    </row>
    <row r="164" spans="2:23" s="71" customFormat="1" ht="95.25" customHeight="1" x14ac:dyDescent="0.3">
      <c r="B164" s="46" t="s">
        <v>674</v>
      </c>
      <c r="C164" s="46" t="s">
        <v>837</v>
      </c>
      <c r="D164" s="29" t="s">
        <v>382</v>
      </c>
      <c r="E164" s="46" t="s">
        <v>383</v>
      </c>
      <c r="F164" s="46" t="s">
        <v>675</v>
      </c>
      <c r="G164" s="46" t="s">
        <v>914</v>
      </c>
      <c r="H164" s="46">
        <v>1</v>
      </c>
      <c r="I164" s="46" t="s">
        <v>676</v>
      </c>
      <c r="J164" s="46" t="s">
        <v>920</v>
      </c>
      <c r="K164" s="46">
        <v>38</v>
      </c>
      <c r="L164" s="46" t="s">
        <v>677</v>
      </c>
      <c r="M164" s="46" t="s">
        <v>678</v>
      </c>
      <c r="N164" s="46">
        <v>1</v>
      </c>
      <c r="O164" s="110"/>
      <c r="P164" s="111"/>
      <c r="Q164" s="105"/>
      <c r="R164" s="112"/>
      <c r="S164" s="109"/>
      <c r="T164" s="106"/>
      <c r="U164" s="65"/>
      <c r="V164" s="46" t="s">
        <v>522</v>
      </c>
      <c r="W164" s="46"/>
    </row>
    <row r="165" spans="2:23" s="71" customFormat="1" ht="72" x14ac:dyDescent="0.3">
      <c r="B165" s="46" t="s">
        <v>679</v>
      </c>
      <c r="C165" s="46" t="s">
        <v>838</v>
      </c>
      <c r="D165" s="29" t="s">
        <v>386</v>
      </c>
      <c r="E165" s="46" t="s">
        <v>387</v>
      </c>
      <c r="F165" s="46" t="s">
        <v>675</v>
      </c>
      <c r="G165" s="46" t="s">
        <v>914</v>
      </c>
      <c r="H165" s="46">
        <v>2</v>
      </c>
      <c r="I165" s="46" t="s">
        <v>676</v>
      </c>
      <c r="J165" s="46" t="s">
        <v>920</v>
      </c>
      <c r="K165" s="46">
        <v>20</v>
      </c>
      <c r="L165" s="46" t="s">
        <v>677</v>
      </c>
      <c r="M165" s="46" t="s">
        <v>678</v>
      </c>
      <c r="N165" s="46">
        <v>1</v>
      </c>
      <c r="O165" s="110"/>
      <c r="P165" s="111"/>
      <c r="Q165" s="106"/>
      <c r="R165" s="112"/>
      <c r="S165" s="109"/>
      <c r="T165" s="106"/>
      <c r="U165" s="65"/>
      <c r="V165" s="46" t="s">
        <v>522</v>
      </c>
      <c r="W165" s="46"/>
    </row>
    <row r="166" spans="2:23" s="71" customFormat="1" ht="72" x14ac:dyDescent="0.3">
      <c r="B166" s="46" t="s">
        <v>680</v>
      </c>
      <c r="C166" s="46" t="s">
        <v>839</v>
      </c>
      <c r="D166" s="29" t="s">
        <v>384</v>
      </c>
      <c r="E166" s="46" t="s">
        <v>385</v>
      </c>
      <c r="F166" s="46" t="s">
        <v>675</v>
      </c>
      <c r="G166" s="46" t="s">
        <v>914</v>
      </c>
      <c r="H166" s="46">
        <v>14</v>
      </c>
      <c r="I166" s="46" t="s">
        <v>676</v>
      </c>
      <c r="J166" s="46" t="s">
        <v>920</v>
      </c>
      <c r="K166" s="46">
        <v>80</v>
      </c>
      <c r="L166" s="46" t="s">
        <v>522</v>
      </c>
      <c r="M166" s="46" t="s">
        <v>522</v>
      </c>
      <c r="N166" s="46" t="s">
        <v>522</v>
      </c>
      <c r="O166" s="110"/>
      <c r="P166" s="111"/>
      <c r="Q166" s="106"/>
      <c r="R166" s="112"/>
      <c r="S166" s="109"/>
      <c r="T166" s="106"/>
      <c r="U166" s="65"/>
      <c r="V166" s="46" t="s">
        <v>522</v>
      </c>
      <c r="W166" s="46"/>
    </row>
    <row r="167" spans="2:23" s="71" customFormat="1" ht="72" x14ac:dyDescent="0.3">
      <c r="B167" s="46" t="s">
        <v>681</v>
      </c>
      <c r="C167" s="46" t="s">
        <v>840</v>
      </c>
      <c r="D167" s="29" t="s">
        <v>390</v>
      </c>
      <c r="E167" s="46" t="s">
        <v>391</v>
      </c>
      <c r="F167" s="46" t="s">
        <v>675</v>
      </c>
      <c r="G167" s="46" t="s">
        <v>914</v>
      </c>
      <c r="H167" s="46">
        <v>38</v>
      </c>
      <c r="I167" s="46" t="s">
        <v>676</v>
      </c>
      <c r="J167" s="46" t="s">
        <v>920</v>
      </c>
      <c r="K167" s="46">
        <v>140</v>
      </c>
      <c r="L167" s="46" t="s">
        <v>677</v>
      </c>
      <c r="M167" s="46" t="s">
        <v>678</v>
      </c>
      <c r="N167" s="46">
        <v>1</v>
      </c>
      <c r="O167" s="110"/>
      <c r="P167" s="111"/>
      <c r="Q167" s="106"/>
      <c r="R167" s="112"/>
      <c r="S167" s="109"/>
      <c r="T167" s="106"/>
      <c r="U167" s="65"/>
      <c r="V167" s="46" t="s">
        <v>522</v>
      </c>
      <c r="W167" s="46"/>
    </row>
    <row r="168" spans="2:23" s="71" customFormat="1" ht="72" x14ac:dyDescent="0.3">
      <c r="B168" s="46" t="s">
        <v>682</v>
      </c>
      <c r="C168" s="46" t="s">
        <v>841</v>
      </c>
      <c r="D168" s="29" t="s">
        <v>388</v>
      </c>
      <c r="E168" s="46" t="s">
        <v>389</v>
      </c>
      <c r="F168" s="46" t="s">
        <v>675</v>
      </c>
      <c r="G168" s="46" t="s">
        <v>914</v>
      </c>
      <c r="H168" s="46">
        <v>2</v>
      </c>
      <c r="I168" s="46" t="s">
        <v>676</v>
      </c>
      <c r="J168" s="46" t="s">
        <v>920</v>
      </c>
      <c r="K168" s="46">
        <v>15</v>
      </c>
      <c r="L168" s="46" t="s">
        <v>522</v>
      </c>
      <c r="M168" s="46" t="s">
        <v>522</v>
      </c>
      <c r="N168" s="46" t="s">
        <v>522</v>
      </c>
      <c r="O168" s="110"/>
      <c r="P168" s="111"/>
      <c r="Q168" s="106"/>
      <c r="R168" s="112"/>
      <c r="S168" s="109"/>
      <c r="T168" s="106"/>
      <c r="U168" s="65"/>
      <c r="V168" s="46" t="s">
        <v>522</v>
      </c>
      <c r="W168" s="46"/>
    </row>
    <row r="169" spans="2:23" ht="22.8" x14ac:dyDescent="0.3">
      <c r="B169" s="22" t="s">
        <v>511</v>
      </c>
      <c r="C169" s="22" t="s">
        <v>523</v>
      </c>
      <c r="D169" s="29" t="s">
        <v>523</v>
      </c>
      <c r="E169" s="22" t="s">
        <v>512</v>
      </c>
      <c r="F169" s="19" t="s">
        <v>115</v>
      </c>
      <c r="G169" s="19" t="s">
        <v>115</v>
      </c>
      <c r="H169" s="19"/>
      <c r="I169" s="19"/>
      <c r="J169" s="19"/>
      <c r="K169" s="19"/>
      <c r="L169" s="19"/>
      <c r="M169" s="19"/>
      <c r="N169" s="19"/>
      <c r="O169" s="48"/>
      <c r="P169" s="49"/>
      <c r="Q169" s="50"/>
      <c r="R169" s="51"/>
      <c r="S169" s="24" t="s">
        <v>522</v>
      </c>
      <c r="T169" s="50"/>
      <c r="U169" s="51"/>
      <c r="V169" s="19" t="s">
        <v>522</v>
      </c>
      <c r="W169" s="19"/>
    </row>
    <row r="170" spans="2:23" ht="34.200000000000003" x14ac:dyDescent="0.3">
      <c r="B170" s="22" t="s">
        <v>683</v>
      </c>
      <c r="C170" s="22" t="s">
        <v>523</v>
      </c>
      <c r="D170" s="29" t="s">
        <v>523</v>
      </c>
      <c r="E170" s="22" t="s">
        <v>503</v>
      </c>
      <c r="F170" s="19" t="s">
        <v>115</v>
      </c>
      <c r="G170" s="19" t="s">
        <v>115</v>
      </c>
      <c r="H170" s="22"/>
      <c r="I170" s="22"/>
      <c r="J170" s="22"/>
      <c r="K170" s="22"/>
      <c r="L170" s="22"/>
      <c r="M170" s="22"/>
      <c r="N170" s="22"/>
      <c r="O170" s="79"/>
      <c r="P170" s="80"/>
      <c r="Q170" s="50"/>
      <c r="R170" s="51"/>
      <c r="S170" s="24" t="s">
        <v>522</v>
      </c>
      <c r="T170" s="50"/>
      <c r="U170" s="51"/>
      <c r="V170" s="22" t="s">
        <v>522</v>
      </c>
      <c r="W170" s="22"/>
    </row>
    <row r="171" spans="2:23" ht="34.200000000000003" x14ac:dyDescent="0.3">
      <c r="B171" s="22" t="s">
        <v>684</v>
      </c>
      <c r="C171" s="22" t="s">
        <v>523</v>
      </c>
      <c r="D171" s="29" t="s">
        <v>523</v>
      </c>
      <c r="E171" s="22" t="s">
        <v>504</v>
      </c>
      <c r="F171" s="19" t="s">
        <v>115</v>
      </c>
      <c r="G171" s="19" t="s">
        <v>115</v>
      </c>
      <c r="H171" s="22"/>
      <c r="I171" s="22"/>
      <c r="J171" s="22"/>
      <c r="K171" s="22"/>
      <c r="L171" s="22"/>
      <c r="M171" s="22"/>
      <c r="N171" s="22"/>
      <c r="O171" s="79"/>
      <c r="P171" s="80"/>
      <c r="Q171" s="50"/>
      <c r="R171" s="51"/>
      <c r="S171" s="24" t="s">
        <v>522</v>
      </c>
      <c r="T171" s="50"/>
      <c r="U171" s="51"/>
      <c r="V171" s="22" t="s">
        <v>522</v>
      </c>
      <c r="W171" s="22"/>
    </row>
    <row r="172" spans="2:23" ht="37.950000000000003" customHeight="1" x14ac:dyDescent="0.3">
      <c r="B172" s="22" t="s">
        <v>685</v>
      </c>
      <c r="C172" s="22" t="s">
        <v>523</v>
      </c>
      <c r="D172" s="29" t="s">
        <v>523</v>
      </c>
      <c r="E172" s="22" t="s">
        <v>505</v>
      </c>
      <c r="F172" s="19" t="s">
        <v>522</v>
      </c>
      <c r="G172" s="19" t="s">
        <v>522</v>
      </c>
      <c r="H172" s="19" t="s">
        <v>522</v>
      </c>
      <c r="I172" s="22"/>
      <c r="J172" s="22"/>
      <c r="K172" s="22"/>
      <c r="L172" s="22"/>
      <c r="M172" s="22"/>
      <c r="N172" s="22"/>
      <c r="O172" s="79"/>
      <c r="P172" s="80"/>
      <c r="Q172" s="50"/>
      <c r="R172" s="51"/>
      <c r="S172" s="24" t="s">
        <v>522</v>
      </c>
      <c r="T172" s="50"/>
      <c r="U172" s="51"/>
      <c r="V172" s="22" t="s">
        <v>522</v>
      </c>
      <c r="W172" s="22"/>
    </row>
    <row r="173" spans="2:23" s="71" customFormat="1" ht="36" x14ac:dyDescent="0.3">
      <c r="B173" s="46" t="s">
        <v>686</v>
      </c>
      <c r="C173" s="46" t="s">
        <v>842</v>
      </c>
      <c r="D173" s="29" t="s">
        <v>141</v>
      </c>
      <c r="E173" s="46" t="s">
        <v>142</v>
      </c>
      <c r="F173" s="46" t="s">
        <v>687</v>
      </c>
      <c r="G173" s="46" t="s">
        <v>904</v>
      </c>
      <c r="H173" s="78">
        <v>9553.4</v>
      </c>
      <c r="I173" s="46" t="s">
        <v>522</v>
      </c>
      <c r="J173" s="46" t="s">
        <v>522</v>
      </c>
      <c r="K173" s="46" t="s">
        <v>522</v>
      </c>
      <c r="L173" s="46" t="s">
        <v>522</v>
      </c>
      <c r="M173" s="46" t="s">
        <v>522</v>
      </c>
      <c r="N173" s="46"/>
      <c r="O173" s="60" t="s">
        <v>522</v>
      </c>
      <c r="P173" s="66" t="s">
        <v>522</v>
      </c>
      <c r="Q173" s="64" t="s">
        <v>522</v>
      </c>
      <c r="R173" s="63" t="s">
        <v>522</v>
      </c>
      <c r="S173" s="64" t="s">
        <v>522</v>
      </c>
      <c r="T173" s="64" t="s">
        <v>522</v>
      </c>
      <c r="U173" s="65"/>
      <c r="V173" s="46" t="s">
        <v>522</v>
      </c>
      <c r="W173" s="46"/>
    </row>
    <row r="174" spans="2:23" ht="22.8" x14ac:dyDescent="0.3">
      <c r="B174" s="22" t="s">
        <v>688</v>
      </c>
      <c r="C174" s="22" t="s">
        <v>523</v>
      </c>
      <c r="D174" s="29" t="s">
        <v>523</v>
      </c>
      <c r="E174" s="22" t="s">
        <v>506</v>
      </c>
      <c r="F174" s="19" t="s">
        <v>115</v>
      </c>
      <c r="G174" s="19" t="s">
        <v>115</v>
      </c>
      <c r="H174" s="19" t="s">
        <v>115</v>
      </c>
      <c r="I174" s="19" t="s">
        <v>115</v>
      </c>
      <c r="J174" s="19" t="s">
        <v>115</v>
      </c>
      <c r="K174" s="19" t="s">
        <v>115</v>
      </c>
      <c r="L174" s="19" t="s">
        <v>115</v>
      </c>
      <c r="M174" s="19" t="s">
        <v>115</v>
      </c>
      <c r="N174" s="22"/>
      <c r="O174" s="67" t="s">
        <v>115</v>
      </c>
      <c r="P174" s="68" t="s">
        <v>115</v>
      </c>
      <c r="Q174" s="69" t="s">
        <v>115</v>
      </c>
      <c r="R174" s="70" t="s">
        <v>115</v>
      </c>
      <c r="S174" s="69" t="s">
        <v>522</v>
      </c>
      <c r="T174" s="69" t="s">
        <v>115</v>
      </c>
      <c r="U174" s="51"/>
      <c r="V174" s="22" t="s">
        <v>522</v>
      </c>
      <c r="W174" s="22"/>
    </row>
    <row r="175" spans="2:23" ht="22.8" x14ac:dyDescent="0.3">
      <c r="B175" s="22" t="s">
        <v>689</v>
      </c>
      <c r="C175" s="22" t="s">
        <v>523</v>
      </c>
      <c r="D175" s="29" t="s">
        <v>523</v>
      </c>
      <c r="E175" s="22" t="s">
        <v>507</v>
      </c>
      <c r="F175" s="19" t="s">
        <v>522</v>
      </c>
      <c r="G175" s="19" t="s">
        <v>522</v>
      </c>
      <c r="H175" s="19">
        <v>72.27</v>
      </c>
      <c r="I175" s="19" t="s">
        <v>522</v>
      </c>
      <c r="J175" s="19" t="s">
        <v>522</v>
      </c>
      <c r="K175" s="19">
        <v>2</v>
      </c>
      <c r="L175" s="19" t="s">
        <v>522</v>
      </c>
      <c r="M175" s="19" t="s">
        <v>522</v>
      </c>
      <c r="N175" s="19">
        <v>214</v>
      </c>
      <c r="O175" s="67" t="s">
        <v>522</v>
      </c>
      <c r="P175" s="68" t="s">
        <v>522</v>
      </c>
      <c r="Q175" s="69">
        <v>3</v>
      </c>
      <c r="R175" s="70" t="s">
        <v>522</v>
      </c>
      <c r="S175" s="69" t="s">
        <v>522</v>
      </c>
      <c r="T175" s="69">
        <v>3</v>
      </c>
      <c r="U175" s="51"/>
      <c r="V175" s="22" t="s">
        <v>522</v>
      </c>
      <c r="W175" s="22"/>
    </row>
    <row r="176" spans="2:23" s="71" customFormat="1" ht="36" x14ac:dyDescent="0.3">
      <c r="B176" s="46" t="s">
        <v>690</v>
      </c>
      <c r="C176" s="46" t="s">
        <v>843</v>
      </c>
      <c r="D176" s="29" t="s">
        <v>184</v>
      </c>
      <c r="E176" s="46" t="s">
        <v>185</v>
      </c>
      <c r="F176" s="46" t="s">
        <v>691</v>
      </c>
      <c r="G176" s="46" t="s">
        <v>937</v>
      </c>
      <c r="H176" s="46">
        <v>4.6100000000000003</v>
      </c>
      <c r="I176" s="46" t="s">
        <v>522</v>
      </c>
      <c r="J176" s="46" t="s">
        <v>522</v>
      </c>
      <c r="K176" s="46" t="s">
        <v>522</v>
      </c>
      <c r="L176" s="46" t="s">
        <v>692</v>
      </c>
      <c r="M176" s="46" t="s">
        <v>922</v>
      </c>
      <c r="N176" s="46">
        <v>30</v>
      </c>
      <c r="O176" s="60" t="s">
        <v>693</v>
      </c>
      <c r="P176" s="66" t="s">
        <v>929</v>
      </c>
      <c r="Q176" s="64">
        <v>3</v>
      </c>
      <c r="R176" s="63" t="s">
        <v>522</v>
      </c>
      <c r="S176" s="64" t="s">
        <v>522</v>
      </c>
      <c r="T176" s="64" t="s">
        <v>522</v>
      </c>
      <c r="U176" s="65"/>
      <c r="V176" s="46" t="s">
        <v>522</v>
      </c>
      <c r="W176" s="46"/>
    </row>
    <row r="177" spans="2:23" s="71" customFormat="1" ht="52.8" x14ac:dyDescent="0.3">
      <c r="B177" s="46" t="s">
        <v>694</v>
      </c>
      <c r="C177" s="46" t="s">
        <v>844</v>
      </c>
      <c r="D177" s="29" t="s">
        <v>439</v>
      </c>
      <c r="E177" s="46" t="s">
        <v>440</v>
      </c>
      <c r="F177" s="46" t="s">
        <v>691</v>
      </c>
      <c r="G177" s="46" t="s">
        <v>937</v>
      </c>
      <c r="H177" s="46">
        <v>15.28</v>
      </c>
      <c r="I177" s="46" t="s">
        <v>522</v>
      </c>
      <c r="J177" s="46" t="s">
        <v>522</v>
      </c>
      <c r="K177" s="46" t="s">
        <v>522</v>
      </c>
      <c r="L177" s="46" t="s">
        <v>692</v>
      </c>
      <c r="M177" s="46" t="s">
        <v>922</v>
      </c>
      <c r="N177" s="78">
        <v>48</v>
      </c>
      <c r="O177" s="60" t="s">
        <v>522</v>
      </c>
      <c r="P177" s="66" t="s">
        <v>522</v>
      </c>
      <c r="Q177" s="64" t="s">
        <v>522</v>
      </c>
      <c r="R177" s="63" t="s">
        <v>695</v>
      </c>
      <c r="S177" s="64" t="s">
        <v>696</v>
      </c>
      <c r="T177" s="64">
        <v>1</v>
      </c>
      <c r="U177" s="65"/>
      <c r="V177" s="46" t="s">
        <v>522</v>
      </c>
      <c r="W177" s="46"/>
    </row>
    <row r="178" spans="2:23" s="71" customFormat="1" ht="36" x14ac:dyDescent="0.3">
      <c r="B178" s="46" t="s">
        <v>697</v>
      </c>
      <c r="C178" s="46" t="s">
        <v>845</v>
      </c>
      <c r="D178" s="29" t="s">
        <v>182</v>
      </c>
      <c r="E178" s="46" t="s">
        <v>183</v>
      </c>
      <c r="F178" s="46" t="s">
        <v>691</v>
      </c>
      <c r="G178" s="46" t="s">
        <v>937</v>
      </c>
      <c r="H178" s="46">
        <v>3.6</v>
      </c>
      <c r="I178" s="46" t="s">
        <v>522</v>
      </c>
      <c r="J178" s="46" t="s">
        <v>522</v>
      </c>
      <c r="K178" s="46" t="s">
        <v>522</v>
      </c>
      <c r="L178" s="46" t="s">
        <v>692</v>
      </c>
      <c r="M178" s="46" t="s">
        <v>922</v>
      </c>
      <c r="N178" s="46">
        <v>11</v>
      </c>
      <c r="O178" s="60" t="s">
        <v>522</v>
      </c>
      <c r="P178" s="66" t="s">
        <v>522</v>
      </c>
      <c r="Q178" s="64" t="s">
        <v>522</v>
      </c>
      <c r="R178" s="63" t="s">
        <v>522</v>
      </c>
      <c r="S178" s="64" t="s">
        <v>522</v>
      </c>
      <c r="T178" s="64" t="s">
        <v>522</v>
      </c>
      <c r="U178" s="65"/>
      <c r="V178" s="46" t="s">
        <v>522</v>
      </c>
      <c r="W178" s="46"/>
    </row>
    <row r="179" spans="2:23" s="71" customFormat="1" ht="48" x14ac:dyDescent="0.3">
      <c r="B179" s="46" t="s">
        <v>698</v>
      </c>
      <c r="C179" s="46" t="s">
        <v>846</v>
      </c>
      <c r="D179" s="29" t="s">
        <v>188</v>
      </c>
      <c r="E179" s="46" t="s">
        <v>189</v>
      </c>
      <c r="F179" s="46" t="s">
        <v>522</v>
      </c>
      <c r="G179" s="46" t="s">
        <v>522</v>
      </c>
      <c r="H179" s="46" t="s">
        <v>522</v>
      </c>
      <c r="I179" s="46" t="s">
        <v>699</v>
      </c>
      <c r="J179" s="46" t="s">
        <v>917</v>
      </c>
      <c r="K179" s="46">
        <v>1</v>
      </c>
      <c r="L179" s="46" t="s">
        <v>522</v>
      </c>
      <c r="M179" s="46" t="s">
        <v>522</v>
      </c>
      <c r="N179" s="46" t="s">
        <v>522</v>
      </c>
      <c r="O179" s="60" t="s">
        <v>522</v>
      </c>
      <c r="P179" s="66" t="s">
        <v>522</v>
      </c>
      <c r="Q179" s="64" t="s">
        <v>522</v>
      </c>
      <c r="R179" s="63" t="s">
        <v>522</v>
      </c>
      <c r="S179" s="64" t="s">
        <v>522</v>
      </c>
      <c r="T179" s="64" t="s">
        <v>522</v>
      </c>
      <c r="U179" s="65"/>
      <c r="V179" s="46" t="s">
        <v>522</v>
      </c>
      <c r="W179" s="46"/>
    </row>
    <row r="180" spans="2:23" s="71" customFormat="1" ht="36" x14ac:dyDescent="0.3">
      <c r="B180" s="46" t="s">
        <v>700</v>
      </c>
      <c r="C180" s="46" t="s">
        <v>847</v>
      </c>
      <c r="D180" s="29" t="s">
        <v>190</v>
      </c>
      <c r="E180" s="46" t="s">
        <v>191</v>
      </c>
      <c r="F180" s="46" t="s">
        <v>691</v>
      </c>
      <c r="G180" s="46" t="s">
        <v>937</v>
      </c>
      <c r="H180" s="46">
        <v>1.29</v>
      </c>
      <c r="I180" s="46" t="s">
        <v>522</v>
      </c>
      <c r="J180" s="46" t="s">
        <v>522</v>
      </c>
      <c r="K180" s="46" t="s">
        <v>522</v>
      </c>
      <c r="L180" s="46" t="s">
        <v>692</v>
      </c>
      <c r="M180" s="46" t="s">
        <v>922</v>
      </c>
      <c r="N180" s="46">
        <v>12</v>
      </c>
      <c r="O180" s="60" t="s">
        <v>522</v>
      </c>
      <c r="P180" s="66" t="s">
        <v>522</v>
      </c>
      <c r="Q180" s="64" t="s">
        <v>522</v>
      </c>
      <c r="R180" s="63" t="s">
        <v>522</v>
      </c>
      <c r="S180" s="64" t="s">
        <v>522</v>
      </c>
      <c r="T180" s="64" t="s">
        <v>522</v>
      </c>
      <c r="U180" s="65"/>
      <c r="V180" s="46" t="s">
        <v>522</v>
      </c>
      <c r="W180" s="46"/>
    </row>
    <row r="181" spans="2:23" s="71" customFormat="1" ht="52.8" x14ac:dyDescent="0.3">
      <c r="B181" s="46" t="s">
        <v>701</v>
      </c>
      <c r="C181" s="46" t="s">
        <v>848</v>
      </c>
      <c r="D181" s="29" t="s">
        <v>186</v>
      </c>
      <c r="E181" s="46" t="s">
        <v>187</v>
      </c>
      <c r="F181" s="46" t="s">
        <v>691</v>
      </c>
      <c r="G181" s="46" t="s">
        <v>937</v>
      </c>
      <c r="H181" s="46">
        <v>30.78</v>
      </c>
      <c r="I181" s="46" t="s">
        <v>522</v>
      </c>
      <c r="J181" s="46" t="s">
        <v>522</v>
      </c>
      <c r="K181" s="46" t="s">
        <v>522</v>
      </c>
      <c r="L181" s="46" t="s">
        <v>692</v>
      </c>
      <c r="M181" s="46" t="s">
        <v>922</v>
      </c>
      <c r="N181" s="46">
        <v>12</v>
      </c>
      <c r="O181" s="60" t="s">
        <v>522</v>
      </c>
      <c r="P181" s="66" t="s">
        <v>522</v>
      </c>
      <c r="Q181" s="64" t="s">
        <v>522</v>
      </c>
      <c r="R181" s="63" t="s">
        <v>695</v>
      </c>
      <c r="S181" s="64" t="s">
        <v>696</v>
      </c>
      <c r="T181" s="64">
        <v>2</v>
      </c>
      <c r="U181" s="65"/>
      <c r="V181" s="46" t="s">
        <v>522</v>
      </c>
      <c r="W181" s="46"/>
    </row>
    <row r="182" spans="2:23" s="71" customFormat="1" ht="48" x14ac:dyDescent="0.3">
      <c r="B182" s="46" t="s">
        <v>702</v>
      </c>
      <c r="C182" s="46" t="s">
        <v>849</v>
      </c>
      <c r="D182" s="29" t="s">
        <v>520</v>
      </c>
      <c r="E182" s="46" t="s">
        <v>521</v>
      </c>
      <c r="F182" s="46" t="s">
        <v>691</v>
      </c>
      <c r="G182" s="46" t="s">
        <v>937</v>
      </c>
      <c r="H182" s="46">
        <v>12.81</v>
      </c>
      <c r="I182" s="46" t="s">
        <v>699</v>
      </c>
      <c r="J182" s="46" t="s">
        <v>917</v>
      </c>
      <c r="K182" s="46">
        <v>1</v>
      </c>
      <c r="L182" s="46" t="s">
        <v>692</v>
      </c>
      <c r="M182" s="46" t="s">
        <v>922</v>
      </c>
      <c r="N182" s="46">
        <v>32</v>
      </c>
      <c r="O182" s="60" t="s">
        <v>522</v>
      </c>
      <c r="P182" s="66" t="s">
        <v>522</v>
      </c>
      <c r="Q182" s="64" t="s">
        <v>522</v>
      </c>
      <c r="R182" s="63" t="s">
        <v>522</v>
      </c>
      <c r="S182" s="64" t="s">
        <v>522</v>
      </c>
      <c r="T182" s="64" t="s">
        <v>522</v>
      </c>
      <c r="U182" s="65"/>
      <c r="V182" s="46" t="s">
        <v>522</v>
      </c>
      <c r="W182" s="46"/>
    </row>
    <row r="183" spans="2:23" s="71" customFormat="1" ht="36" x14ac:dyDescent="0.3">
      <c r="B183" s="46" t="s">
        <v>703</v>
      </c>
      <c r="C183" s="46" t="s">
        <v>850</v>
      </c>
      <c r="D183" s="29" t="s">
        <v>192</v>
      </c>
      <c r="E183" s="46" t="s">
        <v>193</v>
      </c>
      <c r="F183" s="46" t="s">
        <v>691</v>
      </c>
      <c r="G183" s="46" t="s">
        <v>937</v>
      </c>
      <c r="H183" s="46">
        <v>3.9</v>
      </c>
      <c r="I183" s="46" t="s">
        <v>522</v>
      </c>
      <c r="J183" s="46" t="s">
        <v>522</v>
      </c>
      <c r="K183" s="46" t="s">
        <v>522</v>
      </c>
      <c r="L183" s="46" t="s">
        <v>692</v>
      </c>
      <c r="M183" s="46" t="s">
        <v>922</v>
      </c>
      <c r="N183" s="46">
        <v>69</v>
      </c>
      <c r="O183" s="60" t="s">
        <v>522</v>
      </c>
      <c r="P183" s="66" t="s">
        <v>522</v>
      </c>
      <c r="Q183" s="64" t="s">
        <v>522</v>
      </c>
      <c r="R183" s="63" t="s">
        <v>522</v>
      </c>
      <c r="S183" s="64" t="s">
        <v>522</v>
      </c>
      <c r="T183" s="64" t="s">
        <v>522</v>
      </c>
      <c r="U183" s="65"/>
      <c r="V183" s="46" t="s">
        <v>522</v>
      </c>
      <c r="W183" s="46"/>
    </row>
    <row r="184" spans="2:23" ht="21.6" customHeight="1" x14ac:dyDescent="0.3">
      <c r="B184" s="1" t="s">
        <v>1126</v>
      </c>
    </row>
  </sheetData>
  <mergeCells count="3">
    <mergeCell ref="E7:E8"/>
    <mergeCell ref="F7:W7"/>
    <mergeCell ref="B4:E4"/>
  </mergeCells>
  <pageMargins left="0.25" right="0.25" top="0.75" bottom="0.75" header="0.3" footer="0.3"/>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3"/>
  <sheetViews>
    <sheetView view="pageBreakPreview" topLeftCell="A2" zoomScaleNormal="100" zoomScaleSheetLayoutView="100" workbookViewId="0">
      <selection activeCell="F12" sqref="F12"/>
    </sheetView>
  </sheetViews>
  <sheetFormatPr defaultColWidth="9.109375" defaultRowHeight="15.6" x14ac:dyDescent="0.3"/>
  <cols>
    <col min="1" max="1" width="4.44140625" style="82" customWidth="1"/>
    <col min="2" max="2" width="9.44140625" style="82" customWidth="1"/>
    <col min="3" max="3" width="13.6640625" style="82" customWidth="1"/>
    <col min="4" max="4" width="13.6640625" style="1" hidden="1" customWidth="1"/>
    <col min="5" max="5" width="21.44140625" style="2" hidden="1" customWidth="1"/>
    <col min="6" max="6" width="103.33203125" style="83" customWidth="1"/>
    <col min="7" max="7" width="28" style="2" hidden="1" customWidth="1"/>
    <col min="8" max="8" width="255.5546875" style="83" customWidth="1"/>
    <col min="9" max="9" width="52" style="88" hidden="1" customWidth="1"/>
    <col min="10" max="10" width="19.33203125" style="82" customWidth="1"/>
    <col min="11" max="11" width="18.44140625" style="82" customWidth="1"/>
    <col min="12" max="16384" width="9.109375" style="82"/>
  </cols>
  <sheetData>
    <row r="1" spans="2:21" ht="39.6" x14ac:dyDescent="0.3">
      <c r="H1" s="84" t="s">
        <v>51</v>
      </c>
      <c r="I1" s="85"/>
      <c r="J1" s="3"/>
      <c r="K1" s="3"/>
    </row>
    <row r="2" spans="2:21" x14ac:dyDescent="0.3">
      <c r="C2" s="9"/>
      <c r="H2" s="86" t="s">
        <v>52</v>
      </c>
      <c r="I2" s="87"/>
      <c r="J2" s="6"/>
      <c r="K2" s="6"/>
    </row>
    <row r="3" spans="2:21" x14ac:dyDescent="0.3">
      <c r="H3" s="86" t="s">
        <v>53</v>
      </c>
      <c r="I3" s="87"/>
      <c r="J3" s="6"/>
      <c r="K3" s="6"/>
    </row>
    <row r="5" spans="2:21" x14ac:dyDescent="0.3">
      <c r="B5" s="9" t="s">
        <v>38</v>
      </c>
      <c r="I5" s="2"/>
      <c r="O5" s="6"/>
      <c r="P5" s="6"/>
      <c r="Q5" s="6"/>
      <c r="S5" s="6"/>
      <c r="T5" s="6"/>
      <c r="U5" s="6"/>
    </row>
    <row r="6" spans="2:21" x14ac:dyDescent="0.3">
      <c r="B6" s="9"/>
      <c r="I6" s="2"/>
      <c r="O6" s="6"/>
      <c r="P6" s="6"/>
      <c r="Q6" s="6"/>
      <c r="S6" s="6"/>
      <c r="T6" s="6"/>
      <c r="U6" s="6"/>
    </row>
    <row r="7" spans="2:21" x14ac:dyDescent="0.3">
      <c r="B7" s="10" t="s">
        <v>55</v>
      </c>
    </row>
    <row r="8" spans="2:21" ht="26.4" x14ac:dyDescent="0.3">
      <c r="B8" s="123" t="s">
        <v>23</v>
      </c>
      <c r="C8" s="123" t="s">
        <v>21</v>
      </c>
      <c r="D8" s="123"/>
      <c r="E8" s="17"/>
      <c r="F8" s="123" t="s">
        <v>14</v>
      </c>
      <c r="G8" s="17"/>
      <c r="H8" s="123" t="s">
        <v>48</v>
      </c>
      <c r="I8" s="13"/>
    </row>
    <row r="9" spans="2:21" s="1" customFormat="1" ht="26.4" hidden="1" x14ac:dyDescent="0.3">
      <c r="B9" s="89" t="s">
        <v>0</v>
      </c>
      <c r="C9" s="90" t="s">
        <v>522</v>
      </c>
      <c r="D9" s="90"/>
      <c r="E9" s="91" t="s">
        <v>522</v>
      </c>
      <c r="F9" s="89" t="s">
        <v>425</v>
      </c>
      <c r="G9" s="89" t="s">
        <v>955</v>
      </c>
      <c r="H9" s="90"/>
      <c r="I9" s="92" t="s">
        <v>956</v>
      </c>
    </row>
    <row r="10" spans="2:21" s="1" customFormat="1" ht="39.6" hidden="1" x14ac:dyDescent="0.3">
      <c r="B10" s="89" t="s">
        <v>17</v>
      </c>
      <c r="C10" s="90" t="s">
        <v>522</v>
      </c>
      <c r="D10" s="90"/>
      <c r="E10" s="91" t="s">
        <v>522</v>
      </c>
      <c r="F10" s="89" t="s">
        <v>426</v>
      </c>
      <c r="G10" s="89" t="s">
        <v>955</v>
      </c>
      <c r="H10" s="90"/>
      <c r="I10" s="92" t="s">
        <v>956</v>
      </c>
    </row>
    <row r="11" spans="2:21" s="1" customFormat="1" ht="39.6" hidden="1" x14ac:dyDescent="0.3">
      <c r="B11" s="89" t="s">
        <v>18</v>
      </c>
      <c r="C11" s="90" t="s">
        <v>522</v>
      </c>
      <c r="D11" s="90"/>
      <c r="E11" s="91" t="s">
        <v>522</v>
      </c>
      <c r="F11" s="89" t="s">
        <v>427</v>
      </c>
      <c r="G11" s="89" t="s">
        <v>955</v>
      </c>
      <c r="H11" s="90"/>
      <c r="I11" s="92" t="s">
        <v>956</v>
      </c>
    </row>
    <row r="12" spans="2:21" s="1" customFormat="1" ht="26.4" x14ac:dyDescent="0.3">
      <c r="B12" s="89" t="s">
        <v>19</v>
      </c>
      <c r="C12" s="90" t="s">
        <v>522</v>
      </c>
      <c r="D12" s="90"/>
      <c r="E12" s="91" t="s">
        <v>522</v>
      </c>
      <c r="F12" s="89" t="s">
        <v>428</v>
      </c>
      <c r="G12" s="89" t="s">
        <v>955</v>
      </c>
      <c r="H12" s="90"/>
      <c r="I12" s="92" t="s">
        <v>956</v>
      </c>
    </row>
    <row r="13" spans="2:21" s="32" customFormat="1" ht="52.8" x14ac:dyDescent="0.3">
      <c r="B13" s="93" t="s">
        <v>57</v>
      </c>
      <c r="C13" s="94" t="s">
        <v>103</v>
      </c>
      <c r="D13" s="94" t="s">
        <v>113</v>
      </c>
      <c r="E13" s="91" t="s">
        <v>411</v>
      </c>
      <c r="F13" s="94" t="s">
        <v>80</v>
      </c>
      <c r="G13" s="93" t="s">
        <v>955</v>
      </c>
      <c r="H13" s="94" t="s">
        <v>868</v>
      </c>
      <c r="I13" s="92" t="s">
        <v>957</v>
      </c>
    </row>
    <row r="14" spans="2:21" s="32" customFormat="1" ht="52.8" x14ac:dyDescent="0.3">
      <c r="B14" s="93" t="s">
        <v>58</v>
      </c>
      <c r="C14" s="94" t="s">
        <v>729</v>
      </c>
      <c r="D14" s="94" t="s">
        <v>113</v>
      </c>
      <c r="E14" s="91" t="s">
        <v>412</v>
      </c>
      <c r="F14" s="94" t="s">
        <v>81</v>
      </c>
      <c r="G14" s="93" t="s">
        <v>955</v>
      </c>
      <c r="H14" s="94" t="s">
        <v>869</v>
      </c>
      <c r="I14" s="92" t="s">
        <v>958</v>
      </c>
    </row>
    <row r="15" spans="2:21" s="32" customFormat="1" ht="52.8" x14ac:dyDescent="0.3">
      <c r="B15" s="93" t="s">
        <v>59</v>
      </c>
      <c r="C15" s="94" t="s">
        <v>730</v>
      </c>
      <c r="D15" s="94" t="s">
        <v>113</v>
      </c>
      <c r="E15" s="91" t="s">
        <v>410</v>
      </c>
      <c r="F15" s="94" t="s">
        <v>82</v>
      </c>
      <c r="G15" s="93" t="s">
        <v>955</v>
      </c>
      <c r="H15" s="94" t="s">
        <v>870</v>
      </c>
      <c r="I15" s="92" t="s">
        <v>959</v>
      </c>
    </row>
    <row r="16" spans="2:21" s="32" customFormat="1" ht="66" x14ac:dyDescent="0.3">
      <c r="B16" s="93" t="s">
        <v>60</v>
      </c>
      <c r="C16" s="94" t="s">
        <v>732</v>
      </c>
      <c r="D16" s="94" t="s">
        <v>113</v>
      </c>
      <c r="E16" s="91" t="s">
        <v>421</v>
      </c>
      <c r="F16" s="94" t="s">
        <v>83</v>
      </c>
      <c r="G16" s="93" t="s">
        <v>955</v>
      </c>
      <c r="H16" s="94" t="s">
        <v>871</v>
      </c>
      <c r="I16" s="92" t="s">
        <v>960</v>
      </c>
    </row>
    <row r="17" spans="2:9" s="32" customFormat="1" ht="39.6" x14ac:dyDescent="0.3">
      <c r="B17" s="93" t="s">
        <v>61</v>
      </c>
      <c r="C17" s="94" t="s">
        <v>731</v>
      </c>
      <c r="D17" s="94" t="s">
        <v>113</v>
      </c>
      <c r="E17" s="91" t="s">
        <v>413</v>
      </c>
      <c r="F17" s="94" t="s">
        <v>84</v>
      </c>
      <c r="G17" s="93" t="s">
        <v>955</v>
      </c>
      <c r="H17" s="94" t="s">
        <v>872</v>
      </c>
      <c r="I17" s="92" t="s">
        <v>961</v>
      </c>
    </row>
    <row r="18" spans="2:9" s="32" customFormat="1" ht="79.2" x14ac:dyDescent="0.3">
      <c r="B18" s="93" t="s">
        <v>62</v>
      </c>
      <c r="C18" s="94" t="s">
        <v>733</v>
      </c>
      <c r="D18" s="94" t="s">
        <v>113</v>
      </c>
      <c r="E18" s="91" t="s">
        <v>416</v>
      </c>
      <c r="F18" s="94" t="s">
        <v>85</v>
      </c>
      <c r="G18" s="93" t="s">
        <v>955</v>
      </c>
      <c r="H18" s="94" t="s">
        <v>873</v>
      </c>
      <c r="I18" s="92" t="s">
        <v>962</v>
      </c>
    </row>
    <row r="19" spans="2:9" s="32" customFormat="1" ht="79.2" x14ac:dyDescent="0.3">
      <c r="B19" s="93" t="s">
        <v>63</v>
      </c>
      <c r="C19" s="94" t="s">
        <v>734</v>
      </c>
      <c r="D19" s="94" t="s">
        <v>113</v>
      </c>
      <c r="E19" s="91" t="s">
        <v>405</v>
      </c>
      <c r="F19" s="94" t="s">
        <v>86</v>
      </c>
      <c r="G19" s="93" t="s">
        <v>955</v>
      </c>
      <c r="H19" s="94" t="s">
        <v>874</v>
      </c>
      <c r="I19" s="92" t="s">
        <v>963</v>
      </c>
    </row>
    <row r="20" spans="2:9" s="32" customFormat="1" ht="66" x14ac:dyDescent="0.3">
      <c r="B20" s="93" t="s">
        <v>64</v>
      </c>
      <c r="C20" s="94" t="s">
        <v>735</v>
      </c>
      <c r="D20" s="94" t="s">
        <v>113</v>
      </c>
      <c r="E20" s="91" t="s">
        <v>402</v>
      </c>
      <c r="F20" s="94" t="s">
        <v>87</v>
      </c>
      <c r="G20" s="93" t="s">
        <v>955</v>
      </c>
      <c r="H20" s="94" t="s">
        <v>875</v>
      </c>
      <c r="I20" s="92" t="s">
        <v>964</v>
      </c>
    </row>
    <row r="21" spans="2:9" s="32" customFormat="1" ht="122.25" customHeight="1" x14ac:dyDescent="0.3">
      <c r="B21" s="93" t="s">
        <v>65</v>
      </c>
      <c r="C21" s="94" t="s">
        <v>736</v>
      </c>
      <c r="D21" s="94" t="s">
        <v>113</v>
      </c>
      <c r="E21" s="91" t="s">
        <v>423</v>
      </c>
      <c r="F21" s="94" t="s">
        <v>88</v>
      </c>
      <c r="G21" s="93" t="s">
        <v>955</v>
      </c>
      <c r="H21" s="94" t="s">
        <v>876</v>
      </c>
      <c r="I21" s="92" t="s">
        <v>965</v>
      </c>
    </row>
    <row r="22" spans="2:9" s="32" customFormat="1" ht="158.25" customHeight="1" x14ac:dyDescent="0.3">
      <c r="B22" s="93" t="s">
        <v>66</v>
      </c>
      <c r="C22" s="94" t="s">
        <v>737</v>
      </c>
      <c r="D22" s="94" t="s">
        <v>113</v>
      </c>
      <c r="E22" s="91" t="s">
        <v>422</v>
      </c>
      <c r="F22" s="94" t="s">
        <v>89</v>
      </c>
      <c r="G22" s="93" t="s">
        <v>955</v>
      </c>
      <c r="H22" s="94" t="s">
        <v>877</v>
      </c>
      <c r="I22" s="92" t="s">
        <v>966</v>
      </c>
    </row>
    <row r="23" spans="2:9" s="32" customFormat="1" ht="79.2" x14ac:dyDescent="0.3">
      <c r="B23" s="93" t="s">
        <v>67</v>
      </c>
      <c r="C23" s="94" t="s">
        <v>738</v>
      </c>
      <c r="D23" s="94" t="s">
        <v>113</v>
      </c>
      <c r="E23" s="91" t="s">
        <v>415</v>
      </c>
      <c r="F23" s="94" t="s">
        <v>90</v>
      </c>
      <c r="G23" s="93" t="s">
        <v>955</v>
      </c>
      <c r="H23" s="94" t="s">
        <v>878</v>
      </c>
      <c r="I23" s="92" t="s">
        <v>967</v>
      </c>
    </row>
    <row r="24" spans="2:9" s="32" customFormat="1" ht="79.2" x14ac:dyDescent="0.3">
      <c r="B24" s="93" t="s">
        <v>68</v>
      </c>
      <c r="C24" s="94" t="s">
        <v>739</v>
      </c>
      <c r="D24" s="94" t="s">
        <v>113</v>
      </c>
      <c r="E24" s="91" t="s">
        <v>406</v>
      </c>
      <c r="F24" s="94" t="s">
        <v>91</v>
      </c>
      <c r="G24" s="93" t="s">
        <v>955</v>
      </c>
      <c r="H24" s="94" t="s">
        <v>879</v>
      </c>
      <c r="I24" s="92" t="s">
        <v>968</v>
      </c>
    </row>
    <row r="25" spans="2:9" s="32" customFormat="1" ht="66" x14ac:dyDescent="0.3">
      <c r="B25" s="93" t="s">
        <v>69</v>
      </c>
      <c r="C25" s="94" t="s">
        <v>740</v>
      </c>
      <c r="D25" s="94" t="s">
        <v>113</v>
      </c>
      <c r="E25" s="91" t="s">
        <v>403</v>
      </c>
      <c r="F25" s="94" t="s">
        <v>92</v>
      </c>
      <c r="G25" s="93" t="s">
        <v>955</v>
      </c>
      <c r="H25" s="94" t="s">
        <v>880</v>
      </c>
      <c r="I25" s="92" t="s">
        <v>969</v>
      </c>
    </row>
    <row r="26" spans="2:9" s="32" customFormat="1" ht="79.2" x14ac:dyDescent="0.3">
      <c r="B26" s="93" t="s">
        <v>70</v>
      </c>
      <c r="C26" s="94" t="s">
        <v>741</v>
      </c>
      <c r="D26" s="94" t="s">
        <v>113</v>
      </c>
      <c r="E26" s="91" t="s">
        <v>419</v>
      </c>
      <c r="F26" s="94" t="s">
        <v>93</v>
      </c>
      <c r="G26" s="93" t="s">
        <v>955</v>
      </c>
      <c r="H26" s="94" t="s">
        <v>881</v>
      </c>
      <c r="I26" s="92" t="s">
        <v>970</v>
      </c>
    </row>
    <row r="27" spans="2:9" s="32" customFormat="1" ht="92.4" x14ac:dyDescent="0.3">
      <c r="B27" s="93" t="s">
        <v>71</v>
      </c>
      <c r="C27" s="94" t="s">
        <v>742</v>
      </c>
      <c r="D27" s="94" t="s">
        <v>113</v>
      </c>
      <c r="E27" s="91" t="s">
        <v>409</v>
      </c>
      <c r="F27" s="94" t="s">
        <v>94</v>
      </c>
      <c r="G27" s="93" t="s">
        <v>955</v>
      </c>
      <c r="H27" s="94" t="s">
        <v>882</v>
      </c>
      <c r="I27" s="92" t="s">
        <v>971</v>
      </c>
    </row>
    <row r="28" spans="2:9" s="32" customFormat="1" ht="92.4" x14ac:dyDescent="0.3">
      <c r="B28" s="93" t="s">
        <v>72</v>
      </c>
      <c r="C28" s="94" t="s">
        <v>743</v>
      </c>
      <c r="D28" s="94" t="s">
        <v>113</v>
      </c>
      <c r="E28" s="91" t="s">
        <v>404</v>
      </c>
      <c r="F28" s="94" t="s">
        <v>95</v>
      </c>
      <c r="G28" s="93" t="s">
        <v>955</v>
      </c>
      <c r="H28" s="94" t="s">
        <v>883</v>
      </c>
      <c r="I28" s="92" t="s">
        <v>972</v>
      </c>
    </row>
    <row r="29" spans="2:9" s="32" customFormat="1" ht="52.8" x14ac:dyDescent="0.3">
      <c r="B29" s="93" t="s">
        <v>73</v>
      </c>
      <c r="C29" s="94" t="s">
        <v>744</v>
      </c>
      <c r="D29" s="94" t="s">
        <v>113</v>
      </c>
      <c r="E29" s="91" t="s">
        <v>418</v>
      </c>
      <c r="F29" s="94" t="s">
        <v>96</v>
      </c>
      <c r="G29" s="93" t="s">
        <v>955</v>
      </c>
      <c r="H29" s="94" t="s">
        <v>884</v>
      </c>
      <c r="I29" s="92" t="s">
        <v>973</v>
      </c>
    </row>
    <row r="30" spans="2:9" s="32" customFormat="1" ht="26.4" x14ac:dyDescent="0.3">
      <c r="B30" s="93" t="s">
        <v>74</v>
      </c>
      <c r="C30" s="94" t="s">
        <v>745</v>
      </c>
      <c r="D30" s="94" t="s">
        <v>113</v>
      </c>
      <c r="E30" s="91" t="s">
        <v>417</v>
      </c>
      <c r="F30" s="94" t="s">
        <v>97</v>
      </c>
      <c r="G30" s="93" t="s">
        <v>955</v>
      </c>
      <c r="H30" s="94" t="s">
        <v>885</v>
      </c>
      <c r="I30" s="92" t="s">
        <v>974</v>
      </c>
    </row>
    <row r="31" spans="2:9" s="32" customFormat="1" ht="79.2" x14ac:dyDescent="0.3">
      <c r="B31" s="93" t="s">
        <v>75</v>
      </c>
      <c r="C31" s="94" t="s">
        <v>746</v>
      </c>
      <c r="D31" s="94" t="s">
        <v>113</v>
      </c>
      <c r="E31" s="91" t="s">
        <v>407</v>
      </c>
      <c r="F31" s="94" t="s">
        <v>98</v>
      </c>
      <c r="G31" s="93" t="s">
        <v>955</v>
      </c>
      <c r="H31" s="94" t="s">
        <v>886</v>
      </c>
      <c r="I31" s="92" t="s">
        <v>975</v>
      </c>
    </row>
    <row r="32" spans="2:9" s="32" customFormat="1" ht="52.8" x14ac:dyDescent="0.3">
      <c r="B32" s="93" t="s">
        <v>76</v>
      </c>
      <c r="C32" s="94" t="s">
        <v>747</v>
      </c>
      <c r="D32" s="94" t="s">
        <v>113</v>
      </c>
      <c r="E32" s="91" t="s">
        <v>420</v>
      </c>
      <c r="F32" s="94" t="s">
        <v>99</v>
      </c>
      <c r="G32" s="93" t="s">
        <v>955</v>
      </c>
      <c r="H32" s="94" t="s">
        <v>867</v>
      </c>
      <c r="I32" s="92" t="s">
        <v>976</v>
      </c>
    </row>
    <row r="33" spans="2:9" s="32" customFormat="1" ht="79.2" x14ac:dyDescent="0.3">
      <c r="B33" s="93" t="s">
        <v>77</v>
      </c>
      <c r="C33" s="94" t="s">
        <v>748</v>
      </c>
      <c r="D33" s="94" t="s">
        <v>113</v>
      </c>
      <c r="E33" s="91" t="s">
        <v>414</v>
      </c>
      <c r="F33" s="94" t="s">
        <v>100</v>
      </c>
      <c r="G33" s="93" t="s">
        <v>955</v>
      </c>
      <c r="H33" s="94" t="s">
        <v>887</v>
      </c>
      <c r="I33" s="92" t="s">
        <v>977</v>
      </c>
    </row>
    <row r="34" spans="2:9" s="32" customFormat="1" ht="52.8" x14ac:dyDescent="0.3">
      <c r="B34" s="93" t="s">
        <v>78</v>
      </c>
      <c r="C34" s="94" t="s">
        <v>749</v>
      </c>
      <c r="D34" s="94" t="s">
        <v>113</v>
      </c>
      <c r="E34" s="91" t="s">
        <v>408</v>
      </c>
      <c r="F34" s="94" t="s">
        <v>101</v>
      </c>
      <c r="G34" s="93" t="s">
        <v>955</v>
      </c>
      <c r="H34" s="94" t="s">
        <v>888</v>
      </c>
      <c r="I34" s="92" t="s">
        <v>978</v>
      </c>
    </row>
    <row r="35" spans="2:9" s="32" customFormat="1" ht="39.6" x14ac:dyDescent="0.3">
      <c r="B35" s="93" t="s">
        <v>79</v>
      </c>
      <c r="C35" s="94" t="s">
        <v>750</v>
      </c>
      <c r="D35" s="94" t="s">
        <v>113</v>
      </c>
      <c r="E35" s="91" t="s">
        <v>979</v>
      </c>
      <c r="F35" s="94" t="s">
        <v>102</v>
      </c>
      <c r="G35" s="93" t="s">
        <v>955</v>
      </c>
      <c r="H35" s="94" t="s">
        <v>889</v>
      </c>
      <c r="I35" s="92"/>
    </row>
    <row r="36" spans="2:9" s="32" customFormat="1" ht="61.2" customHeight="1" x14ac:dyDescent="0.3">
      <c r="B36" s="93" t="s">
        <v>1133</v>
      </c>
      <c r="C36" s="94" t="s">
        <v>1132</v>
      </c>
      <c r="D36" s="94" t="s">
        <v>113</v>
      </c>
      <c r="E36" s="91" t="s">
        <v>979</v>
      </c>
      <c r="F36" s="43" t="s">
        <v>1135</v>
      </c>
      <c r="G36" s="93" t="s">
        <v>955</v>
      </c>
      <c r="H36" s="147" t="s">
        <v>1139</v>
      </c>
      <c r="I36" s="92" t="s">
        <v>980</v>
      </c>
    </row>
    <row r="37" spans="2:9" s="1" customFormat="1" ht="26.4" x14ac:dyDescent="0.3">
      <c r="B37" s="89" t="s">
        <v>851</v>
      </c>
      <c r="C37" s="90" t="s">
        <v>522</v>
      </c>
      <c r="D37" s="94">
        <v>0</v>
      </c>
      <c r="E37" s="91" t="s">
        <v>123</v>
      </c>
      <c r="F37" s="89" t="s">
        <v>424</v>
      </c>
      <c r="G37" s="89" t="s">
        <v>955</v>
      </c>
      <c r="H37" s="90"/>
      <c r="I37" s="92" t="s">
        <v>956</v>
      </c>
    </row>
    <row r="38" spans="2:9" s="97" customFormat="1" ht="55.5" customHeight="1" x14ac:dyDescent="0.3">
      <c r="B38" s="95" t="s">
        <v>429</v>
      </c>
      <c r="C38" s="96" t="s">
        <v>751</v>
      </c>
      <c r="D38" s="94" t="s">
        <v>437</v>
      </c>
      <c r="E38" s="91" t="s">
        <v>314</v>
      </c>
      <c r="F38" s="96" t="s">
        <v>315</v>
      </c>
      <c r="G38" s="95" t="s">
        <v>955</v>
      </c>
      <c r="H38" s="96" t="s">
        <v>316</v>
      </c>
      <c r="I38" s="92" t="s">
        <v>981</v>
      </c>
    </row>
    <row r="39" spans="2:9" s="97" customFormat="1" ht="39.6" x14ac:dyDescent="0.3">
      <c r="B39" s="95" t="s">
        <v>430</v>
      </c>
      <c r="C39" s="96" t="s">
        <v>752</v>
      </c>
      <c r="D39" s="94" t="s">
        <v>437</v>
      </c>
      <c r="E39" s="91" t="s">
        <v>311</v>
      </c>
      <c r="F39" s="96" t="s">
        <v>312</v>
      </c>
      <c r="G39" s="95" t="s">
        <v>955</v>
      </c>
      <c r="H39" s="96" t="s">
        <v>313</v>
      </c>
      <c r="I39" s="92" t="s">
        <v>982</v>
      </c>
    </row>
    <row r="40" spans="2:9" s="97" customFormat="1" ht="92.4" x14ac:dyDescent="0.3">
      <c r="B40" s="95" t="s">
        <v>431</v>
      </c>
      <c r="C40" s="96" t="s">
        <v>898</v>
      </c>
      <c r="D40" s="94" t="s">
        <v>437</v>
      </c>
      <c r="E40" s="91" t="s">
        <v>435</v>
      </c>
      <c r="F40" s="96" t="s">
        <v>436</v>
      </c>
      <c r="G40" s="95" t="s">
        <v>955</v>
      </c>
      <c r="H40" s="96" t="s">
        <v>897</v>
      </c>
      <c r="I40" s="92" t="s">
        <v>983</v>
      </c>
    </row>
    <row r="41" spans="2:9" s="97" customFormat="1" ht="66" x14ac:dyDescent="0.3">
      <c r="B41" s="95" t="s">
        <v>432</v>
      </c>
      <c r="C41" s="96" t="s">
        <v>753</v>
      </c>
      <c r="D41" s="94" t="s">
        <v>437</v>
      </c>
      <c r="E41" s="91" t="s">
        <v>317</v>
      </c>
      <c r="F41" s="96" t="s">
        <v>318</v>
      </c>
      <c r="G41" s="95" t="s">
        <v>955</v>
      </c>
      <c r="H41" s="96" t="s">
        <v>319</v>
      </c>
      <c r="I41" s="92" t="s">
        <v>984</v>
      </c>
    </row>
    <row r="42" spans="2:9" s="97" customFormat="1" ht="39.6" x14ac:dyDescent="0.3">
      <c r="B42" s="95" t="s">
        <v>433</v>
      </c>
      <c r="C42" s="96" t="s">
        <v>754</v>
      </c>
      <c r="D42" s="94" t="s">
        <v>437</v>
      </c>
      <c r="E42" s="91" t="s">
        <v>320</v>
      </c>
      <c r="F42" s="96" t="s">
        <v>321</v>
      </c>
      <c r="G42" s="95" t="s">
        <v>955</v>
      </c>
      <c r="H42" s="96" t="s">
        <v>322</v>
      </c>
      <c r="I42" s="92" t="s">
        <v>985</v>
      </c>
    </row>
    <row r="43" spans="2:9" s="1" customFormat="1" ht="26.4" x14ac:dyDescent="0.3">
      <c r="B43" s="89" t="s">
        <v>434</v>
      </c>
      <c r="C43" s="90" t="s">
        <v>522</v>
      </c>
      <c r="D43" s="94">
        <v>0</v>
      </c>
      <c r="E43" s="91" t="s">
        <v>522</v>
      </c>
      <c r="F43" s="89" t="s">
        <v>438</v>
      </c>
      <c r="G43" s="89" t="s">
        <v>955</v>
      </c>
      <c r="H43" s="90"/>
      <c r="I43" s="92" t="s">
        <v>956</v>
      </c>
    </row>
    <row r="44" spans="2:9" s="71" customFormat="1" ht="105.6" x14ac:dyDescent="0.3">
      <c r="B44" s="95" t="s">
        <v>441</v>
      </c>
      <c r="C44" s="96" t="s">
        <v>755</v>
      </c>
      <c r="D44" s="94" t="s">
        <v>705</v>
      </c>
      <c r="E44" s="91" t="s">
        <v>208</v>
      </c>
      <c r="F44" s="96" t="s">
        <v>209</v>
      </c>
      <c r="G44" s="95" t="s">
        <v>955</v>
      </c>
      <c r="H44" s="96" t="s">
        <v>210</v>
      </c>
      <c r="I44" s="92" t="s">
        <v>986</v>
      </c>
    </row>
    <row r="45" spans="2:9" s="71" customFormat="1" ht="52.8" x14ac:dyDescent="0.3">
      <c r="B45" s="95" t="s">
        <v>442</v>
      </c>
      <c r="C45" s="96" t="s">
        <v>756</v>
      </c>
      <c r="D45" s="94" t="s">
        <v>705</v>
      </c>
      <c r="E45" s="91" t="s">
        <v>211</v>
      </c>
      <c r="F45" s="96" t="s">
        <v>212</v>
      </c>
      <c r="G45" s="95" t="s">
        <v>955</v>
      </c>
      <c r="H45" s="96" t="s">
        <v>213</v>
      </c>
      <c r="I45" s="92" t="s">
        <v>987</v>
      </c>
    </row>
    <row r="46" spans="2:9" s="71" customFormat="1" ht="39.6" x14ac:dyDescent="0.3">
      <c r="B46" s="95" t="s">
        <v>443</v>
      </c>
      <c r="C46" s="96" t="s">
        <v>757</v>
      </c>
      <c r="D46" s="94" t="s">
        <v>705</v>
      </c>
      <c r="E46" s="91" t="s">
        <v>217</v>
      </c>
      <c r="F46" s="96" t="s">
        <v>218</v>
      </c>
      <c r="G46" s="95" t="s">
        <v>955</v>
      </c>
      <c r="H46" s="96" t="s">
        <v>219</v>
      </c>
      <c r="I46" s="92" t="s">
        <v>988</v>
      </c>
    </row>
    <row r="47" spans="2:9" s="71" customFormat="1" ht="39.6" x14ac:dyDescent="0.3">
      <c r="B47" s="95" t="s">
        <v>444</v>
      </c>
      <c r="C47" s="96" t="s">
        <v>758</v>
      </c>
      <c r="D47" s="94" t="s">
        <v>705</v>
      </c>
      <c r="E47" s="91" t="s">
        <v>214</v>
      </c>
      <c r="F47" s="96" t="s">
        <v>215</v>
      </c>
      <c r="G47" s="95" t="s">
        <v>955</v>
      </c>
      <c r="H47" s="96" t="s">
        <v>216</v>
      </c>
      <c r="I47" s="92" t="s">
        <v>989</v>
      </c>
    </row>
    <row r="48" spans="2:9" s="71" customFormat="1" ht="66" x14ac:dyDescent="0.3">
      <c r="B48" s="95" t="s">
        <v>445</v>
      </c>
      <c r="C48" s="96" t="s">
        <v>759</v>
      </c>
      <c r="D48" s="94" t="s">
        <v>705</v>
      </c>
      <c r="E48" s="91" t="s">
        <v>220</v>
      </c>
      <c r="F48" s="96" t="s">
        <v>221</v>
      </c>
      <c r="G48" s="95" t="s">
        <v>955</v>
      </c>
      <c r="H48" s="96" t="s">
        <v>222</v>
      </c>
      <c r="I48" s="92" t="s">
        <v>990</v>
      </c>
    </row>
    <row r="49" spans="2:9" s="71" customFormat="1" ht="52.8" x14ac:dyDescent="0.3">
      <c r="B49" s="95" t="s">
        <v>446</v>
      </c>
      <c r="C49" s="96" t="s">
        <v>760</v>
      </c>
      <c r="D49" s="94" t="s">
        <v>705</v>
      </c>
      <c r="E49" s="91" t="s">
        <v>223</v>
      </c>
      <c r="F49" s="96" t="s">
        <v>224</v>
      </c>
      <c r="G49" s="95" t="s">
        <v>955</v>
      </c>
      <c r="H49" s="96" t="s">
        <v>225</v>
      </c>
      <c r="I49" s="92" t="s">
        <v>991</v>
      </c>
    </row>
    <row r="50" spans="2:9" s="1" customFormat="1" ht="26.4" hidden="1" x14ac:dyDescent="0.3">
      <c r="B50" s="89" t="s">
        <v>447</v>
      </c>
      <c r="C50" s="90" t="s">
        <v>522</v>
      </c>
      <c r="D50" s="94">
        <v>0</v>
      </c>
      <c r="E50" s="91" t="s">
        <v>522</v>
      </c>
      <c r="F50" s="89" t="s">
        <v>451</v>
      </c>
      <c r="G50" s="89" t="s">
        <v>955</v>
      </c>
      <c r="H50" s="90"/>
      <c r="I50" s="92" t="s">
        <v>956</v>
      </c>
    </row>
    <row r="51" spans="2:9" s="71" customFormat="1" ht="79.2" hidden="1" x14ac:dyDescent="0.3">
      <c r="B51" s="95" t="s">
        <v>448</v>
      </c>
      <c r="C51" s="96" t="s">
        <v>761</v>
      </c>
      <c r="D51" s="94" t="s">
        <v>392</v>
      </c>
      <c r="E51" s="91" t="s">
        <v>393</v>
      </c>
      <c r="F51" s="96" t="s">
        <v>528</v>
      </c>
      <c r="G51" s="95" t="s">
        <v>955</v>
      </c>
      <c r="H51" s="96" t="s">
        <v>394</v>
      </c>
      <c r="I51" s="92" t="s">
        <v>992</v>
      </c>
    </row>
    <row r="52" spans="2:9" s="71" customFormat="1" ht="66" hidden="1" x14ac:dyDescent="0.3">
      <c r="B52" s="95" t="s">
        <v>449</v>
      </c>
      <c r="C52" s="96" t="s">
        <v>762</v>
      </c>
      <c r="D52" s="94" t="s">
        <v>226</v>
      </c>
      <c r="E52" s="91" t="s">
        <v>227</v>
      </c>
      <c r="F52" s="96" t="s">
        <v>228</v>
      </c>
      <c r="G52" s="95" t="s">
        <v>955</v>
      </c>
      <c r="H52" s="96" t="s">
        <v>229</v>
      </c>
      <c r="I52" s="92" t="s">
        <v>993</v>
      </c>
    </row>
    <row r="53" spans="2:9" s="71" customFormat="1" ht="39.6" hidden="1" x14ac:dyDescent="0.3">
      <c r="B53" s="95" t="s">
        <v>450</v>
      </c>
      <c r="C53" s="96" t="s">
        <v>763</v>
      </c>
      <c r="D53" s="94" t="s">
        <v>226</v>
      </c>
      <c r="E53" s="91" t="s">
        <v>230</v>
      </c>
      <c r="F53" s="96" t="s">
        <v>231</v>
      </c>
      <c r="G53" s="95" t="s">
        <v>955</v>
      </c>
      <c r="H53" s="96" t="s">
        <v>232</v>
      </c>
      <c r="I53" s="92" t="s">
        <v>994</v>
      </c>
    </row>
    <row r="54" spans="2:9" s="1" customFormat="1" ht="26.4" hidden="1" x14ac:dyDescent="0.3">
      <c r="B54" s="89" t="s">
        <v>452</v>
      </c>
      <c r="C54" s="90" t="s">
        <v>522</v>
      </c>
      <c r="D54" s="94">
        <v>0</v>
      </c>
      <c r="E54" s="91" t="s">
        <v>522</v>
      </c>
      <c r="F54" s="89" t="s">
        <v>453</v>
      </c>
      <c r="G54" s="89" t="s">
        <v>955</v>
      </c>
      <c r="H54" s="90"/>
      <c r="I54" s="92" t="s">
        <v>956</v>
      </c>
    </row>
    <row r="55" spans="2:9" s="71" customFormat="1" ht="79.2" hidden="1" x14ac:dyDescent="0.3">
      <c r="B55" s="95" t="s">
        <v>454</v>
      </c>
      <c r="C55" s="96" t="s">
        <v>764</v>
      </c>
      <c r="D55" s="94" t="s">
        <v>143</v>
      </c>
      <c r="E55" s="91" t="s">
        <v>144</v>
      </c>
      <c r="F55" s="96" t="s">
        <v>145</v>
      </c>
      <c r="G55" s="95" t="s">
        <v>955</v>
      </c>
      <c r="H55" s="96" t="s">
        <v>146</v>
      </c>
      <c r="I55" s="92" t="s">
        <v>995</v>
      </c>
    </row>
    <row r="56" spans="2:9" s="71" customFormat="1" ht="79.2" hidden="1" x14ac:dyDescent="0.3">
      <c r="B56" s="95" t="s">
        <v>455</v>
      </c>
      <c r="C56" s="96" t="s">
        <v>765</v>
      </c>
      <c r="D56" s="94" t="s">
        <v>143</v>
      </c>
      <c r="E56" s="91" t="s">
        <v>147</v>
      </c>
      <c r="F56" s="96" t="s">
        <v>148</v>
      </c>
      <c r="G56" s="95" t="s">
        <v>955</v>
      </c>
      <c r="H56" s="96" t="s">
        <v>149</v>
      </c>
      <c r="I56" s="92" t="s">
        <v>996</v>
      </c>
    </row>
    <row r="57" spans="2:9" s="71" customFormat="1" ht="52.8" hidden="1" x14ac:dyDescent="0.3">
      <c r="B57" s="95" t="s">
        <v>456</v>
      </c>
      <c r="C57" s="96" t="s">
        <v>766</v>
      </c>
      <c r="D57" s="94" t="s">
        <v>143</v>
      </c>
      <c r="E57" s="91" t="s">
        <v>153</v>
      </c>
      <c r="F57" s="96" t="s">
        <v>154</v>
      </c>
      <c r="G57" s="95" t="s">
        <v>955</v>
      </c>
      <c r="H57" s="96" t="s">
        <v>155</v>
      </c>
      <c r="I57" s="92" t="s">
        <v>997</v>
      </c>
    </row>
    <row r="58" spans="2:9" s="71" customFormat="1" ht="250.8" hidden="1" x14ac:dyDescent="0.3">
      <c r="B58" s="95" t="s">
        <v>457</v>
      </c>
      <c r="C58" s="96" t="s">
        <v>939</v>
      </c>
      <c r="D58" s="94" t="s">
        <v>143</v>
      </c>
      <c r="E58" s="91" t="s">
        <v>150</v>
      </c>
      <c r="F58" s="96" t="s">
        <v>151</v>
      </c>
      <c r="G58" s="95" t="s">
        <v>955</v>
      </c>
      <c r="H58" s="96" t="s">
        <v>152</v>
      </c>
      <c r="I58" s="92" t="s">
        <v>998</v>
      </c>
    </row>
    <row r="59" spans="2:9" s="71" customFormat="1" ht="79.2" hidden="1" x14ac:dyDescent="0.3">
      <c r="B59" s="95" t="s">
        <v>458</v>
      </c>
      <c r="C59" s="96" t="s">
        <v>767</v>
      </c>
      <c r="D59" s="94" t="s">
        <v>143</v>
      </c>
      <c r="E59" s="91" t="s">
        <v>156</v>
      </c>
      <c r="F59" s="96" t="s">
        <v>157</v>
      </c>
      <c r="G59" s="95" t="s">
        <v>955</v>
      </c>
      <c r="H59" s="96" t="s">
        <v>900</v>
      </c>
      <c r="I59" s="92" t="s">
        <v>999</v>
      </c>
    </row>
    <row r="60" spans="2:9" s="1" customFormat="1" ht="26.4" hidden="1" x14ac:dyDescent="0.3">
      <c r="B60" s="89" t="s">
        <v>459</v>
      </c>
      <c r="C60" s="90" t="s">
        <v>522</v>
      </c>
      <c r="D60" s="94">
        <v>0</v>
      </c>
      <c r="E60" s="91" t="s">
        <v>522</v>
      </c>
      <c r="F60" s="89" t="s">
        <v>508</v>
      </c>
      <c r="G60" s="89" t="s">
        <v>955</v>
      </c>
      <c r="H60" s="90"/>
      <c r="I60" s="92" t="s">
        <v>956</v>
      </c>
    </row>
    <row r="61" spans="2:9" s="97" customFormat="1" ht="52.8" hidden="1" x14ac:dyDescent="0.3">
      <c r="B61" s="95" t="s">
        <v>460</v>
      </c>
      <c r="C61" s="96" t="s">
        <v>768</v>
      </c>
      <c r="D61" s="94" t="s">
        <v>135</v>
      </c>
      <c r="E61" s="91" t="s">
        <v>137</v>
      </c>
      <c r="F61" s="96" t="s">
        <v>138</v>
      </c>
      <c r="G61" s="95" t="s">
        <v>955</v>
      </c>
      <c r="H61" s="96" t="s">
        <v>139</v>
      </c>
      <c r="I61" s="92" t="s">
        <v>1000</v>
      </c>
    </row>
    <row r="62" spans="2:9" s="1" customFormat="1" ht="26.4" x14ac:dyDescent="0.3">
      <c r="B62" s="89" t="s">
        <v>466</v>
      </c>
      <c r="C62" s="90" t="s">
        <v>522</v>
      </c>
      <c r="D62" s="94">
        <v>0</v>
      </c>
      <c r="E62" s="91" t="s">
        <v>522</v>
      </c>
      <c r="F62" s="89" t="s">
        <v>461</v>
      </c>
      <c r="G62" s="89" t="s">
        <v>955</v>
      </c>
      <c r="H62" s="90"/>
      <c r="I62" s="92" t="s">
        <v>956</v>
      </c>
    </row>
    <row r="63" spans="2:9" s="97" customFormat="1" ht="26.4" x14ac:dyDescent="0.3">
      <c r="B63" s="95" t="s">
        <v>467</v>
      </c>
      <c r="C63" s="96" t="s">
        <v>769</v>
      </c>
      <c r="D63" s="94" t="s">
        <v>158</v>
      </c>
      <c r="E63" s="91" t="s">
        <v>163</v>
      </c>
      <c r="F63" s="96" t="s">
        <v>164</v>
      </c>
      <c r="G63" s="95" t="s">
        <v>955</v>
      </c>
      <c r="H63" s="96" t="s">
        <v>165</v>
      </c>
      <c r="I63" s="92" t="s">
        <v>1001</v>
      </c>
    </row>
    <row r="64" spans="2:9" s="97" customFormat="1" ht="79.2" x14ac:dyDescent="0.3">
      <c r="B64" s="95" t="s">
        <v>468</v>
      </c>
      <c r="C64" s="96" t="s">
        <v>770</v>
      </c>
      <c r="D64" s="94" t="s">
        <v>158</v>
      </c>
      <c r="E64" s="91" t="s">
        <v>160</v>
      </c>
      <c r="F64" s="96" t="s">
        <v>161</v>
      </c>
      <c r="G64" s="95" t="s">
        <v>955</v>
      </c>
      <c r="H64" s="96" t="s">
        <v>162</v>
      </c>
      <c r="I64" s="92" t="s">
        <v>1002</v>
      </c>
    </row>
    <row r="65" spans="2:9" s="97" customFormat="1" ht="39.6" x14ac:dyDescent="0.3">
      <c r="B65" s="95" t="s">
        <v>469</v>
      </c>
      <c r="C65" s="96" t="s">
        <v>771</v>
      </c>
      <c r="D65" s="94" t="s">
        <v>158</v>
      </c>
      <c r="E65" s="91" t="s">
        <v>518</v>
      </c>
      <c r="F65" s="96" t="s">
        <v>519</v>
      </c>
      <c r="G65" s="95" t="s">
        <v>955</v>
      </c>
      <c r="H65" s="96" t="s">
        <v>727</v>
      </c>
      <c r="I65" s="92" t="s">
        <v>1003</v>
      </c>
    </row>
    <row r="66" spans="2:9" s="1" customFormat="1" ht="26.4" hidden="1" x14ac:dyDescent="0.3">
      <c r="B66" s="89" t="s">
        <v>470</v>
      </c>
      <c r="C66" s="90" t="s">
        <v>522</v>
      </c>
      <c r="D66" s="94">
        <v>0</v>
      </c>
      <c r="E66" s="91" t="s">
        <v>522</v>
      </c>
      <c r="F66" s="89" t="s">
        <v>462</v>
      </c>
      <c r="G66" s="89" t="s">
        <v>955</v>
      </c>
      <c r="H66" s="90"/>
      <c r="I66" s="92" t="s">
        <v>956</v>
      </c>
    </row>
    <row r="67" spans="2:9" s="97" customFormat="1" ht="52.8" hidden="1" x14ac:dyDescent="0.3">
      <c r="B67" s="95" t="s">
        <v>471</v>
      </c>
      <c r="C67" s="96" t="s">
        <v>772</v>
      </c>
      <c r="D67" s="94" t="s">
        <v>233</v>
      </c>
      <c r="E67" s="91" t="s">
        <v>234</v>
      </c>
      <c r="F67" s="96" t="s">
        <v>235</v>
      </c>
      <c r="G67" s="95" t="s">
        <v>955</v>
      </c>
      <c r="H67" s="96" t="s">
        <v>236</v>
      </c>
      <c r="I67" s="92" t="s">
        <v>967</v>
      </c>
    </row>
    <row r="68" spans="2:9" s="97" customFormat="1" ht="52.8" hidden="1" x14ac:dyDescent="0.3">
      <c r="B68" s="95" t="s">
        <v>472</v>
      </c>
      <c r="C68" s="96" t="s">
        <v>773</v>
      </c>
      <c r="D68" s="94" t="s">
        <v>233</v>
      </c>
      <c r="E68" s="91" t="s">
        <v>237</v>
      </c>
      <c r="F68" s="96" t="s">
        <v>539</v>
      </c>
      <c r="G68" s="95" t="s">
        <v>955</v>
      </c>
      <c r="H68" s="96" t="s">
        <v>238</v>
      </c>
      <c r="I68" s="92" t="s">
        <v>1004</v>
      </c>
    </row>
    <row r="69" spans="2:9" s="97" customFormat="1" ht="52.8" hidden="1" x14ac:dyDescent="0.3">
      <c r="B69" s="95" t="s">
        <v>473</v>
      </c>
      <c r="C69" s="96" t="s">
        <v>774</v>
      </c>
      <c r="D69" s="94" t="s">
        <v>233</v>
      </c>
      <c r="E69" s="91" t="s">
        <v>239</v>
      </c>
      <c r="F69" s="96" t="s">
        <v>240</v>
      </c>
      <c r="G69" s="95" t="s">
        <v>955</v>
      </c>
      <c r="H69" s="96" t="s">
        <v>941</v>
      </c>
      <c r="I69" s="92" t="s">
        <v>1005</v>
      </c>
    </row>
    <row r="70" spans="2:9" s="97" customFormat="1" ht="52.8" hidden="1" x14ac:dyDescent="0.3">
      <c r="B70" s="95" t="s">
        <v>474</v>
      </c>
      <c r="C70" s="96" t="s">
        <v>775</v>
      </c>
      <c r="D70" s="94" t="s">
        <v>233</v>
      </c>
      <c r="E70" s="91" t="s">
        <v>241</v>
      </c>
      <c r="F70" s="96" t="s">
        <v>242</v>
      </c>
      <c r="G70" s="95" t="s">
        <v>955</v>
      </c>
      <c r="H70" s="96" t="s">
        <v>243</v>
      </c>
      <c r="I70" s="92" t="s">
        <v>1006</v>
      </c>
    </row>
    <row r="71" spans="2:9" s="1" customFormat="1" ht="26.4" x14ac:dyDescent="0.3">
      <c r="B71" s="89" t="s">
        <v>475</v>
      </c>
      <c r="C71" s="90" t="s">
        <v>522</v>
      </c>
      <c r="D71" s="94">
        <v>0</v>
      </c>
      <c r="E71" s="91" t="s">
        <v>522</v>
      </c>
      <c r="F71" s="89" t="s">
        <v>463</v>
      </c>
      <c r="G71" s="89" t="s">
        <v>955</v>
      </c>
      <c r="H71" s="90"/>
      <c r="I71" s="92" t="s">
        <v>956</v>
      </c>
    </row>
    <row r="72" spans="2:9" s="71" customFormat="1" ht="52.8" x14ac:dyDescent="0.3">
      <c r="B72" s="95" t="s">
        <v>476</v>
      </c>
      <c r="C72" s="96" t="s">
        <v>776</v>
      </c>
      <c r="D72" s="94" t="s">
        <v>166</v>
      </c>
      <c r="E72" s="91" t="s">
        <v>174</v>
      </c>
      <c r="F72" s="96" t="s">
        <v>540</v>
      </c>
      <c r="G72" s="95" t="s">
        <v>955</v>
      </c>
      <c r="H72" s="96" t="s">
        <v>175</v>
      </c>
      <c r="I72" s="92" t="s">
        <v>1007</v>
      </c>
    </row>
    <row r="73" spans="2:9" s="71" customFormat="1" ht="79.2" x14ac:dyDescent="0.3">
      <c r="B73" s="95" t="s">
        <v>477</v>
      </c>
      <c r="C73" s="96" t="s">
        <v>777</v>
      </c>
      <c r="D73" s="94" t="s">
        <v>166</v>
      </c>
      <c r="E73" s="91" t="s">
        <v>171</v>
      </c>
      <c r="F73" s="96" t="s">
        <v>172</v>
      </c>
      <c r="G73" s="95" t="s">
        <v>955</v>
      </c>
      <c r="H73" s="96" t="s">
        <v>173</v>
      </c>
      <c r="I73" s="92" t="s">
        <v>1008</v>
      </c>
    </row>
    <row r="74" spans="2:9" s="71" customFormat="1" ht="52.8" x14ac:dyDescent="0.3">
      <c r="B74" s="95" t="s">
        <v>478</v>
      </c>
      <c r="C74" s="96" t="s">
        <v>778</v>
      </c>
      <c r="D74" s="94" t="s">
        <v>166</v>
      </c>
      <c r="E74" s="91" t="s">
        <v>168</v>
      </c>
      <c r="F74" s="96" t="s">
        <v>169</v>
      </c>
      <c r="G74" s="95" t="s">
        <v>955</v>
      </c>
      <c r="H74" s="96" t="s">
        <v>170</v>
      </c>
      <c r="I74" s="92" t="s">
        <v>1009</v>
      </c>
    </row>
    <row r="75" spans="2:9" s="71" customFormat="1" ht="39.6" x14ac:dyDescent="0.3">
      <c r="B75" s="95" t="s">
        <v>479</v>
      </c>
      <c r="C75" s="96" t="s">
        <v>779</v>
      </c>
      <c r="D75" s="94" t="s">
        <v>166</v>
      </c>
      <c r="E75" s="91" t="s">
        <v>176</v>
      </c>
      <c r="F75" s="96" t="s">
        <v>545</v>
      </c>
      <c r="G75" s="95" t="s">
        <v>955</v>
      </c>
      <c r="H75" s="96" t="s">
        <v>177</v>
      </c>
      <c r="I75" s="92" t="s">
        <v>1010</v>
      </c>
    </row>
    <row r="76" spans="2:9" s="71" customFormat="1" ht="39.6" x14ac:dyDescent="0.3">
      <c r="B76" s="95" t="s">
        <v>480</v>
      </c>
      <c r="C76" s="96" t="s">
        <v>780</v>
      </c>
      <c r="D76" s="94" t="s">
        <v>166</v>
      </c>
      <c r="E76" s="91" t="s">
        <v>178</v>
      </c>
      <c r="F76" s="96" t="s">
        <v>179</v>
      </c>
      <c r="G76" s="95" t="s">
        <v>955</v>
      </c>
      <c r="H76" s="96" t="s">
        <v>180</v>
      </c>
      <c r="I76" s="92" t="s">
        <v>1011</v>
      </c>
    </row>
    <row r="77" spans="2:9" s="1" customFormat="1" ht="26.4" hidden="1" x14ac:dyDescent="0.3">
      <c r="B77" s="89" t="s">
        <v>481</v>
      </c>
      <c r="C77" s="90" t="s">
        <v>522</v>
      </c>
      <c r="D77" s="94">
        <v>0</v>
      </c>
      <c r="E77" s="91" t="s">
        <v>522</v>
      </c>
      <c r="F77" s="89" t="s">
        <v>464</v>
      </c>
      <c r="G77" s="89" t="s">
        <v>955</v>
      </c>
      <c r="H77" s="90"/>
      <c r="I77" s="92" t="s">
        <v>956</v>
      </c>
    </row>
    <row r="78" spans="2:9" s="1" customFormat="1" ht="26.4" hidden="1" x14ac:dyDescent="0.3">
      <c r="B78" s="89" t="s">
        <v>482</v>
      </c>
      <c r="C78" s="90" t="s">
        <v>522</v>
      </c>
      <c r="D78" s="94">
        <v>0</v>
      </c>
      <c r="E78" s="91" t="s">
        <v>522</v>
      </c>
      <c r="F78" s="89" t="s">
        <v>465</v>
      </c>
      <c r="G78" s="89" t="s">
        <v>955</v>
      </c>
      <c r="H78" s="90"/>
      <c r="I78" s="92" t="s">
        <v>956</v>
      </c>
    </row>
    <row r="79" spans="2:9" s="71" customFormat="1" ht="39.6" hidden="1" x14ac:dyDescent="0.3">
      <c r="B79" s="95" t="s">
        <v>485</v>
      </c>
      <c r="C79" s="96" t="s">
        <v>781</v>
      </c>
      <c r="D79" s="94" t="s">
        <v>132</v>
      </c>
      <c r="E79" s="91" t="s">
        <v>899</v>
      </c>
      <c r="F79" s="96" t="s">
        <v>546</v>
      </c>
      <c r="G79" s="95" t="s">
        <v>955</v>
      </c>
      <c r="H79" s="96" t="s">
        <v>852</v>
      </c>
      <c r="I79" s="92" t="s">
        <v>1012</v>
      </c>
    </row>
    <row r="80" spans="2:9" s="71" customFormat="1" ht="26.4" hidden="1" x14ac:dyDescent="0.3">
      <c r="B80" s="95" t="s">
        <v>486</v>
      </c>
      <c r="C80" s="96" t="s">
        <v>782</v>
      </c>
      <c r="D80" s="94" t="s">
        <v>132</v>
      </c>
      <c r="E80" s="91" t="s">
        <v>133</v>
      </c>
      <c r="F80" s="96" t="s">
        <v>549</v>
      </c>
      <c r="G80" s="95" t="s">
        <v>955</v>
      </c>
      <c r="H80" s="96" t="s">
        <v>1119</v>
      </c>
      <c r="I80" s="92" t="s">
        <v>989</v>
      </c>
    </row>
    <row r="81" spans="2:9" s="1" customFormat="1" ht="26.4" hidden="1" x14ac:dyDescent="0.3">
      <c r="B81" s="89" t="s">
        <v>484</v>
      </c>
      <c r="C81" s="90" t="s">
        <v>522</v>
      </c>
      <c r="D81" s="94">
        <v>0</v>
      </c>
      <c r="E81" s="91" t="s">
        <v>522</v>
      </c>
      <c r="F81" s="89" t="s">
        <v>483</v>
      </c>
      <c r="G81" s="89" t="s">
        <v>955</v>
      </c>
      <c r="H81" s="90"/>
      <c r="I81" s="92" t="s">
        <v>956</v>
      </c>
    </row>
    <row r="82" spans="2:9" s="71" customFormat="1" ht="52.8" hidden="1" x14ac:dyDescent="0.3">
      <c r="B82" s="95" t="s">
        <v>550</v>
      </c>
      <c r="C82" s="96" t="s">
        <v>783</v>
      </c>
      <c r="D82" s="94" t="s">
        <v>714</v>
      </c>
      <c r="E82" s="91" t="s">
        <v>861</v>
      </c>
      <c r="F82" s="96" t="s">
        <v>551</v>
      </c>
      <c r="G82" s="95" t="s">
        <v>955</v>
      </c>
      <c r="H82" s="96" t="s">
        <v>853</v>
      </c>
      <c r="I82" s="92" t="s">
        <v>1013</v>
      </c>
    </row>
    <row r="83" spans="2:9" s="71" customFormat="1" ht="39.6" hidden="1" x14ac:dyDescent="0.3">
      <c r="B83" s="95" t="s">
        <v>554</v>
      </c>
      <c r="C83" s="96" t="s">
        <v>784</v>
      </c>
      <c r="D83" s="94" t="s">
        <v>395</v>
      </c>
      <c r="E83" s="91" t="s">
        <v>399</v>
      </c>
      <c r="F83" s="96" t="s">
        <v>400</v>
      </c>
      <c r="G83" s="95" t="s">
        <v>955</v>
      </c>
      <c r="H83" s="96" t="s">
        <v>401</v>
      </c>
      <c r="I83" s="92" t="s">
        <v>1014</v>
      </c>
    </row>
    <row r="84" spans="2:9" s="71" customFormat="1" ht="27" hidden="1" x14ac:dyDescent="0.3">
      <c r="B84" s="95" t="s">
        <v>556</v>
      </c>
      <c r="C84" s="96" t="s">
        <v>1112</v>
      </c>
      <c r="D84" s="94" t="s">
        <v>714</v>
      </c>
      <c r="E84" s="91" t="s">
        <v>896</v>
      </c>
      <c r="F84" s="96" t="s">
        <v>557</v>
      </c>
      <c r="G84" s="95" t="s">
        <v>955</v>
      </c>
      <c r="H84" s="98" t="s">
        <v>1113</v>
      </c>
      <c r="I84" s="92" t="s">
        <v>1015</v>
      </c>
    </row>
    <row r="85" spans="2:9" s="71" customFormat="1" ht="79.2" hidden="1" x14ac:dyDescent="0.3">
      <c r="B85" s="95" t="s">
        <v>560</v>
      </c>
      <c r="C85" s="96" t="s">
        <v>785</v>
      </c>
      <c r="D85" s="94" t="s">
        <v>395</v>
      </c>
      <c r="E85" s="91" t="s">
        <v>396</v>
      </c>
      <c r="F85" s="96" t="s">
        <v>397</v>
      </c>
      <c r="G85" s="95" t="s">
        <v>955</v>
      </c>
      <c r="H85" s="96" t="s">
        <v>398</v>
      </c>
      <c r="I85" s="92" t="s">
        <v>1016</v>
      </c>
    </row>
    <row r="86" spans="2:9" s="71" customFormat="1" ht="26.4" hidden="1" x14ac:dyDescent="0.3">
      <c r="B86" s="95" t="s">
        <v>561</v>
      </c>
      <c r="C86" s="96" t="s">
        <v>786</v>
      </c>
      <c r="D86" s="94" t="s">
        <v>714</v>
      </c>
      <c r="E86" s="91" t="s">
        <v>1017</v>
      </c>
      <c r="F86" s="96" t="s">
        <v>562</v>
      </c>
      <c r="G86" s="95" t="s">
        <v>955</v>
      </c>
      <c r="H86" s="99" t="s">
        <v>1115</v>
      </c>
      <c r="I86" s="92" t="s">
        <v>1018</v>
      </c>
    </row>
    <row r="87" spans="2:9" s="71" customFormat="1" ht="42" hidden="1" customHeight="1" x14ac:dyDescent="0.3">
      <c r="B87" s="95" t="s">
        <v>563</v>
      </c>
      <c r="C87" s="96" t="s">
        <v>1117</v>
      </c>
      <c r="D87" s="94" t="s">
        <v>714</v>
      </c>
      <c r="E87" s="91" t="s">
        <v>1019</v>
      </c>
      <c r="F87" s="100" t="s">
        <v>1120</v>
      </c>
      <c r="G87" s="95" t="s">
        <v>955</v>
      </c>
      <c r="H87" s="101" t="s">
        <v>1121</v>
      </c>
      <c r="I87" s="92" t="s">
        <v>1020</v>
      </c>
    </row>
    <row r="88" spans="2:9" s="1" customFormat="1" ht="26.4" x14ac:dyDescent="0.3">
      <c r="B88" s="89" t="s">
        <v>564</v>
      </c>
      <c r="C88" s="90" t="s">
        <v>522</v>
      </c>
      <c r="D88" s="94">
        <v>0</v>
      </c>
      <c r="E88" s="91" t="s">
        <v>123</v>
      </c>
      <c r="F88" s="89" t="s">
        <v>487</v>
      </c>
      <c r="G88" s="89" t="s">
        <v>955</v>
      </c>
      <c r="H88" s="90"/>
      <c r="I88" s="92" t="s">
        <v>956</v>
      </c>
    </row>
    <row r="89" spans="2:9" s="97" customFormat="1" ht="26.4" x14ac:dyDescent="0.3">
      <c r="B89" s="95" t="s">
        <v>565</v>
      </c>
      <c r="C89" s="96" t="s">
        <v>787</v>
      </c>
      <c r="D89" s="94" t="s">
        <v>117</v>
      </c>
      <c r="E89" s="91" t="s">
        <v>126</v>
      </c>
      <c r="F89" s="96" t="s">
        <v>127</v>
      </c>
      <c r="G89" s="95" t="s">
        <v>955</v>
      </c>
      <c r="H89" s="96" t="s">
        <v>953</v>
      </c>
      <c r="I89" s="92" t="s">
        <v>1021</v>
      </c>
    </row>
    <row r="90" spans="2:9" s="103" customFormat="1" ht="39.6" x14ac:dyDescent="0.25">
      <c r="B90" s="95" t="s">
        <v>567</v>
      </c>
      <c r="C90" s="96" t="s">
        <v>788</v>
      </c>
      <c r="D90" s="94" t="s">
        <v>117</v>
      </c>
      <c r="E90" s="91" t="s">
        <v>119</v>
      </c>
      <c r="F90" s="96" t="s">
        <v>120</v>
      </c>
      <c r="G90" s="95" t="s">
        <v>955</v>
      </c>
      <c r="H90" s="96" t="s">
        <v>121</v>
      </c>
      <c r="I90" s="102" t="s">
        <v>980</v>
      </c>
    </row>
    <row r="91" spans="2:9" s="103" customFormat="1" ht="39.6" x14ac:dyDescent="0.25">
      <c r="B91" s="95" t="s">
        <v>568</v>
      </c>
      <c r="C91" s="96" t="s">
        <v>789</v>
      </c>
      <c r="D91" s="94" t="s">
        <v>117</v>
      </c>
      <c r="E91" s="91" t="s">
        <v>124</v>
      </c>
      <c r="F91" s="96" t="s">
        <v>569</v>
      </c>
      <c r="G91" s="95" t="s">
        <v>955</v>
      </c>
      <c r="H91" s="96" t="s">
        <v>125</v>
      </c>
      <c r="I91" s="102" t="s">
        <v>989</v>
      </c>
    </row>
    <row r="92" spans="2:9" s="103" customFormat="1" ht="52.8" x14ac:dyDescent="0.25">
      <c r="B92" s="95" t="s">
        <v>570</v>
      </c>
      <c r="C92" s="96" t="s">
        <v>790</v>
      </c>
      <c r="D92" s="94" t="s">
        <v>117</v>
      </c>
      <c r="E92" s="91" t="s">
        <v>129</v>
      </c>
      <c r="F92" s="96" t="s">
        <v>130</v>
      </c>
      <c r="G92" s="95" t="s">
        <v>955</v>
      </c>
      <c r="H92" s="96" t="s">
        <v>131</v>
      </c>
      <c r="I92" s="102" t="s">
        <v>1022</v>
      </c>
    </row>
    <row r="93" spans="2:9" s="103" customFormat="1" ht="37.5" customHeight="1" x14ac:dyDescent="0.25">
      <c r="B93" s="95" t="s">
        <v>571</v>
      </c>
      <c r="C93" s="96" t="s">
        <v>791</v>
      </c>
      <c r="D93" s="94" t="s">
        <v>117</v>
      </c>
      <c r="E93" s="91" t="s">
        <v>516</v>
      </c>
      <c r="F93" s="96" t="s">
        <v>517</v>
      </c>
      <c r="G93" s="95" t="s">
        <v>955</v>
      </c>
      <c r="H93" s="96" t="s">
        <v>728</v>
      </c>
      <c r="I93" s="102" t="s">
        <v>1023</v>
      </c>
    </row>
    <row r="94" spans="2:9" s="1" customFormat="1" ht="26.4" x14ac:dyDescent="0.3">
      <c r="B94" s="89" t="s">
        <v>573</v>
      </c>
      <c r="C94" s="90" t="s">
        <v>522</v>
      </c>
      <c r="D94" s="94">
        <v>0</v>
      </c>
      <c r="E94" s="91" t="s">
        <v>123</v>
      </c>
      <c r="F94" s="89" t="s">
        <v>488</v>
      </c>
      <c r="G94" s="89" t="s">
        <v>955</v>
      </c>
      <c r="H94" s="90"/>
      <c r="I94" s="92" t="s">
        <v>956</v>
      </c>
    </row>
    <row r="95" spans="2:9" s="71" customFormat="1" ht="26.4" x14ac:dyDescent="0.3">
      <c r="B95" s="95" t="s">
        <v>574</v>
      </c>
      <c r="C95" s="96" t="s">
        <v>943</v>
      </c>
      <c r="D95" s="94" t="s">
        <v>194</v>
      </c>
      <c r="E95" s="91" t="s">
        <v>197</v>
      </c>
      <c r="F95" s="96" t="s">
        <v>198</v>
      </c>
      <c r="G95" s="95" t="s">
        <v>955</v>
      </c>
      <c r="H95" s="96" t="s">
        <v>952</v>
      </c>
      <c r="I95" s="92" t="s">
        <v>1024</v>
      </c>
    </row>
    <row r="96" spans="2:9" s="71" customFormat="1" ht="26.4" x14ac:dyDescent="0.3">
      <c r="B96" s="95" t="s">
        <v>578</v>
      </c>
      <c r="C96" s="96" t="s">
        <v>792</v>
      </c>
      <c r="D96" s="94" t="s">
        <v>194</v>
      </c>
      <c r="E96" s="91" t="s">
        <v>195</v>
      </c>
      <c r="F96" s="96" t="s">
        <v>196</v>
      </c>
      <c r="G96" s="95" t="s">
        <v>955</v>
      </c>
      <c r="H96" s="96" t="s">
        <v>951</v>
      </c>
      <c r="I96" s="92" t="s">
        <v>1025</v>
      </c>
    </row>
    <row r="97" spans="2:9" s="71" customFormat="1" ht="26.4" x14ac:dyDescent="0.3">
      <c r="B97" s="95" t="s">
        <v>580</v>
      </c>
      <c r="C97" s="96" t="s">
        <v>793</v>
      </c>
      <c r="D97" s="94" t="s">
        <v>194</v>
      </c>
      <c r="E97" s="91" t="s">
        <v>203</v>
      </c>
      <c r="F97" s="96" t="s">
        <v>204</v>
      </c>
      <c r="G97" s="95" t="s">
        <v>955</v>
      </c>
      <c r="H97" s="96" t="s">
        <v>950</v>
      </c>
      <c r="I97" s="92" t="s">
        <v>1026</v>
      </c>
    </row>
    <row r="98" spans="2:9" s="71" customFormat="1" ht="26.4" x14ac:dyDescent="0.3">
      <c r="B98" s="95" t="s">
        <v>581</v>
      </c>
      <c r="C98" s="96" t="s">
        <v>794</v>
      </c>
      <c r="D98" s="94" t="s">
        <v>194</v>
      </c>
      <c r="E98" s="91" t="s">
        <v>200</v>
      </c>
      <c r="F98" s="96" t="s">
        <v>201</v>
      </c>
      <c r="G98" s="95" t="s">
        <v>955</v>
      </c>
      <c r="H98" s="96" t="s">
        <v>949</v>
      </c>
      <c r="I98" s="92" t="s">
        <v>1027</v>
      </c>
    </row>
    <row r="99" spans="2:9" s="71" customFormat="1" ht="26.4" x14ac:dyDescent="0.3">
      <c r="B99" s="95" t="s">
        <v>582</v>
      </c>
      <c r="C99" s="96" t="s">
        <v>944</v>
      </c>
      <c r="D99" s="94" t="s">
        <v>194</v>
      </c>
      <c r="E99" s="91" t="s">
        <v>202</v>
      </c>
      <c r="F99" s="96" t="s">
        <v>583</v>
      </c>
      <c r="G99" s="95" t="s">
        <v>955</v>
      </c>
      <c r="H99" s="96" t="s">
        <v>948</v>
      </c>
      <c r="I99" s="92" t="s">
        <v>1028</v>
      </c>
    </row>
    <row r="100" spans="2:9" s="71" customFormat="1" ht="37.5" customHeight="1" x14ac:dyDescent="0.3">
      <c r="B100" s="95" t="s">
        <v>584</v>
      </c>
      <c r="C100" s="96" t="s">
        <v>945</v>
      </c>
      <c r="D100" s="94" t="s">
        <v>194</v>
      </c>
      <c r="E100" s="91" t="s">
        <v>199</v>
      </c>
      <c r="F100" s="96" t="s">
        <v>585</v>
      </c>
      <c r="G100" s="95" t="s">
        <v>955</v>
      </c>
      <c r="H100" s="96" t="s">
        <v>947</v>
      </c>
      <c r="I100" s="92" t="s">
        <v>1029</v>
      </c>
    </row>
    <row r="101" spans="2:9" s="71" customFormat="1" ht="52.8" x14ac:dyDescent="0.3">
      <c r="B101" s="95" t="s">
        <v>586</v>
      </c>
      <c r="C101" s="96" t="s">
        <v>946</v>
      </c>
      <c r="D101" s="94" t="s">
        <v>194</v>
      </c>
      <c r="E101" s="91" t="s">
        <v>205</v>
      </c>
      <c r="F101" s="96" t="s">
        <v>587</v>
      </c>
      <c r="G101" s="95" t="s">
        <v>955</v>
      </c>
      <c r="H101" s="96" t="s">
        <v>206</v>
      </c>
      <c r="I101" s="92" t="s">
        <v>1030</v>
      </c>
    </row>
    <row r="102" spans="2:9" s="1" customFormat="1" ht="26.4" hidden="1" x14ac:dyDescent="0.3">
      <c r="B102" s="89" t="s">
        <v>509</v>
      </c>
      <c r="C102" s="90" t="s">
        <v>522</v>
      </c>
      <c r="D102" s="94">
        <v>0</v>
      </c>
      <c r="E102" s="91" t="s">
        <v>522</v>
      </c>
      <c r="F102" s="89" t="s">
        <v>510</v>
      </c>
      <c r="G102" s="89" t="s">
        <v>955</v>
      </c>
      <c r="H102" s="90"/>
      <c r="I102" s="92" t="s">
        <v>956</v>
      </c>
    </row>
    <row r="103" spans="2:9" s="1" customFormat="1" ht="26.4" hidden="1" x14ac:dyDescent="0.3">
      <c r="B103" s="89" t="s">
        <v>588</v>
      </c>
      <c r="C103" s="90" t="s">
        <v>522</v>
      </c>
      <c r="D103" s="94">
        <v>0</v>
      </c>
      <c r="E103" s="91" t="s">
        <v>522</v>
      </c>
      <c r="F103" s="89" t="s">
        <v>489</v>
      </c>
      <c r="G103" s="89" t="s">
        <v>955</v>
      </c>
      <c r="H103" s="90"/>
      <c r="I103" s="92" t="s">
        <v>956</v>
      </c>
    </row>
    <row r="104" spans="2:9" s="1" customFormat="1" ht="39.6" hidden="1" x14ac:dyDescent="0.3">
      <c r="B104" s="89" t="s">
        <v>589</v>
      </c>
      <c r="C104" s="90" t="s">
        <v>522</v>
      </c>
      <c r="D104" s="94">
        <v>0</v>
      </c>
      <c r="E104" s="91" t="s">
        <v>522</v>
      </c>
      <c r="F104" s="89" t="s">
        <v>490</v>
      </c>
      <c r="G104" s="89" t="s">
        <v>955</v>
      </c>
      <c r="H104" s="90"/>
      <c r="I104" s="92" t="s">
        <v>956</v>
      </c>
    </row>
    <row r="105" spans="2:9" s="1" customFormat="1" ht="26.4" hidden="1" x14ac:dyDescent="0.3">
      <c r="B105" s="89" t="s">
        <v>590</v>
      </c>
      <c r="C105" s="90" t="s">
        <v>522</v>
      </c>
      <c r="D105" s="94">
        <v>0</v>
      </c>
      <c r="E105" s="91" t="s">
        <v>522</v>
      </c>
      <c r="F105" s="89" t="s">
        <v>491</v>
      </c>
      <c r="G105" s="89" t="s">
        <v>955</v>
      </c>
      <c r="H105" s="90"/>
      <c r="I105" s="92" t="s">
        <v>956</v>
      </c>
    </row>
    <row r="106" spans="2:9" s="71" customFormat="1" ht="52.8" hidden="1" x14ac:dyDescent="0.3">
      <c r="B106" s="95" t="s">
        <v>591</v>
      </c>
      <c r="C106" s="96" t="s">
        <v>795</v>
      </c>
      <c r="D106" s="94" t="s">
        <v>361</v>
      </c>
      <c r="E106" s="91" t="s">
        <v>366</v>
      </c>
      <c r="F106" s="96" t="s">
        <v>367</v>
      </c>
      <c r="G106" s="95" t="s">
        <v>955</v>
      </c>
      <c r="H106" s="96" t="s">
        <v>1099</v>
      </c>
      <c r="I106" s="104" t="s">
        <v>1031</v>
      </c>
    </row>
    <row r="107" spans="2:9" s="71" customFormat="1" ht="105.6" hidden="1" x14ac:dyDescent="0.3">
      <c r="B107" s="95" t="s">
        <v>594</v>
      </c>
      <c r="C107" s="96" t="s">
        <v>796</v>
      </c>
      <c r="D107" s="94" t="s">
        <v>361</v>
      </c>
      <c r="E107" s="91" t="s">
        <v>370</v>
      </c>
      <c r="F107" s="96" t="s">
        <v>371</v>
      </c>
      <c r="G107" s="95" t="s">
        <v>955</v>
      </c>
      <c r="H107" s="96" t="s">
        <v>1098</v>
      </c>
      <c r="I107" s="104" t="s">
        <v>1032</v>
      </c>
    </row>
    <row r="108" spans="2:9" s="71" customFormat="1" ht="92.4" hidden="1" x14ac:dyDescent="0.3">
      <c r="B108" s="95" t="s">
        <v>595</v>
      </c>
      <c r="C108" s="96" t="s">
        <v>797</v>
      </c>
      <c r="D108" s="94" t="s">
        <v>361</v>
      </c>
      <c r="E108" s="91" t="s">
        <v>364</v>
      </c>
      <c r="F108" s="96" t="s">
        <v>365</v>
      </c>
      <c r="G108" s="95" t="s">
        <v>955</v>
      </c>
      <c r="H108" s="96" t="s">
        <v>1097</v>
      </c>
      <c r="I108" s="104" t="s">
        <v>1033</v>
      </c>
    </row>
    <row r="109" spans="2:9" s="71" customFormat="1" ht="79.2" hidden="1" x14ac:dyDescent="0.3">
      <c r="B109" s="95" t="s">
        <v>596</v>
      </c>
      <c r="C109" s="96" t="s">
        <v>798</v>
      </c>
      <c r="D109" s="94" t="s">
        <v>361</v>
      </c>
      <c r="E109" s="91" t="s">
        <v>368</v>
      </c>
      <c r="F109" s="96" t="s">
        <v>369</v>
      </c>
      <c r="G109" s="95" t="s">
        <v>955</v>
      </c>
      <c r="H109" s="96" t="s">
        <v>1096</v>
      </c>
      <c r="I109" s="104" t="s">
        <v>1034</v>
      </c>
    </row>
    <row r="110" spans="2:9" s="71" customFormat="1" ht="198" hidden="1" x14ac:dyDescent="0.3">
      <c r="B110" s="95" t="s">
        <v>597</v>
      </c>
      <c r="C110" s="96" t="s">
        <v>799</v>
      </c>
      <c r="D110" s="94" t="s">
        <v>361</v>
      </c>
      <c r="E110" s="91" t="s">
        <v>362</v>
      </c>
      <c r="F110" s="96" t="s">
        <v>363</v>
      </c>
      <c r="G110" s="95" t="s">
        <v>955</v>
      </c>
      <c r="H110" s="96" t="s">
        <v>1101</v>
      </c>
      <c r="I110" s="104" t="s">
        <v>1035</v>
      </c>
    </row>
    <row r="111" spans="2:9" s="1" customFormat="1" ht="26.4" x14ac:dyDescent="0.3">
      <c r="B111" s="89" t="s">
        <v>598</v>
      </c>
      <c r="C111" s="90" t="s">
        <v>522</v>
      </c>
      <c r="D111" s="94">
        <v>0</v>
      </c>
      <c r="E111" s="91" t="s">
        <v>522</v>
      </c>
      <c r="F111" s="89" t="s">
        <v>492</v>
      </c>
      <c r="G111" s="89" t="s">
        <v>955</v>
      </c>
      <c r="H111" s="90"/>
      <c r="I111" s="22" t="s">
        <v>956</v>
      </c>
    </row>
    <row r="112" spans="2:9" s="71" customFormat="1" ht="52.8" x14ac:dyDescent="0.3">
      <c r="B112" s="95" t="s">
        <v>599</v>
      </c>
      <c r="C112" s="96" t="s">
        <v>800</v>
      </c>
      <c r="D112" s="94" t="s">
        <v>715</v>
      </c>
      <c r="E112" s="91" t="s">
        <v>376</v>
      </c>
      <c r="F112" s="96" t="s">
        <v>377</v>
      </c>
      <c r="G112" s="95" t="s">
        <v>955</v>
      </c>
      <c r="H112" s="96" t="s">
        <v>1102</v>
      </c>
      <c r="I112" s="104" t="s">
        <v>1036</v>
      </c>
    </row>
    <row r="113" spans="2:9" s="71" customFormat="1" ht="92.4" x14ac:dyDescent="0.3">
      <c r="B113" s="95" t="s">
        <v>600</v>
      </c>
      <c r="C113" s="96" t="s">
        <v>801</v>
      </c>
      <c r="D113" s="94" t="s">
        <v>715</v>
      </c>
      <c r="E113" s="91" t="s">
        <v>379</v>
      </c>
      <c r="F113" s="96" t="s">
        <v>380</v>
      </c>
      <c r="G113" s="95" t="s">
        <v>955</v>
      </c>
      <c r="H113" s="96" t="s">
        <v>1095</v>
      </c>
      <c r="I113" s="104" t="s">
        <v>1037</v>
      </c>
    </row>
    <row r="114" spans="2:9" s="71" customFormat="1" ht="79.2" x14ac:dyDescent="0.3">
      <c r="B114" s="95" t="s">
        <v>601</v>
      </c>
      <c r="C114" s="96" t="s">
        <v>802</v>
      </c>
      <c r="D114" s="94" t="s">
        <v>715</v>
      </c>
      <c r="E114" s="91" t="s">
        <v>378</v>
      </c>
      <c r="F114" s="96" t="s">
        <v>602</v>
      </c>
      <c r="G114" s="95" t="s">
        <v>955</v>
      </c>
      <c r="H114" s="96" t="s">
        <v>1094</v>
      </c>
      <c r="I114" s="104" t="s">
        <v>1038</v>
      </c>
    </row>
    <row r="115" spans="2:9" s="71" customFormat="1" ht="92.4" x14ac:dyDescent="0.3">
      <c r="B115" s="95" t="s">
        <v>603</v>
      </c>
      <c r="C115" s="96" t="s">
        <v>803</v>
      </c>
      <c r="D115" s="94" t="s">
        <v>715</v>
      </c>
      <c r="E115" s="91" t="s">
        <v>374</v>
      </c>
      <c r="F115" s="96" t="s">
        <v>375</v>
      </c>
      <c r="G115" s="95" t="s">
        <v>955</v>
      </c>
      <c r="H115" s="96" t="s">
        <v>1093</v>
      </c>
      <c r="I115" s="104" t="s">
        <v>1039</v>
      </c>
    </row>
    <row r="116" spans="2:9" s="71" customFormat="1" ht="92.4" x14ac:dyDescent="0.3">
      <c r="B116" s="95" t="s">
        <v>604</v>
      </c>
      <c r="C116" s="96" t="s">
        <v>804</v>
      </c>
      <c r="D116" s="94" t="s">
        <v>715</v>
      </c>
      <c r="E116" s="91" t="s">
        <v>372</v>
      </c>
      <c r="F116" s="96" t="s">
        <v>373</v>
      </c>
      <c r="G116" s="95" t="s">
        <v>955</v>
      </c>
      <c r="H116" s="96" t="s">
        <v>1087</v>
      </c>
      <c r="I116" s="104" t="s">
        <v>1040</v>
      </c>
    </row>
    <row r="117" spans="2:9" s="1" customFormat="1" ht="26.4" hidden="1" x14ac:dyDescent="0.3">
      <c r="B117" s="89" t="s">
        <v>605</v>
      </c>
      <c r="C117" s="90" t="s">
        <v>522</v>
      </c>
      <c r="D117" s="94">
        <v>0</v>
      </c>
      <c r="E117" s="91" t="s">
        <v>522</v>
      </c>
      <c r="F117" s="89" t="s">
        <v>493</v>
      </c>
      <c r="G117" s="89" t="s">
        <v>955</v>
      </c>
      <c r="H117" s="90"/>
      <c r="I117" s="22" t="s">
        <v>956</v>
      </c>
    </row>
    <row r="118" spans="2:9" s="71" customFormat="1" ht="79.2" hidden="1" x14ac:dyDescent="0.3">
      <c r="B118" s="95" t="s">
        <v>606</v>
      </c>
      <c r="C118" s="96" t="s">
        <v>805</v>
      </c>
      <c r="D118" s="94" t="s">
        <v>352</v>
      </c>
      <c r="E118" s="91" t="s">
        <v>357</v>
      </c>
      <c r="F118" s="96" t="s">
        <v>358</v>
      </c>
      <c r="G118" s="95" t="s">
        <v>955</v>
      </c>
      <c r="H118" s="96" t="s">
        <v>1088</v>
      </c>
      <c r="I118" s="104" t="s">
        <v>1041</v>
      </c>
    </row>
    <row r="119" spans="2:9" s="71" customFormat="1" ht="132" hidden="1" x14ac:dyDescent="0.3">
      <c r="B119" s="95" t="s">
        <v>611</v>
      </c>
      <c r="C119" s="96" t="s">
        <v>806</v>
      </c>
      <c r="D119" s="94" t="s">
        <v>352</v>
      </c>
      <c r="E119" s="91" t="s">
        <v>359</v>
      </c>
      <c r="F119" s="96" t="s">
        <v>612</v>
      </c>
      <c r="G119" s="95" t="s">
        <v>955</v>
      </c>
      <c r="H119" s="96" t="s">
        <v>1089</v>
      </c>
      <c r="I119" s="104" t="s">
        <v>1042</v>
      </c>
    </row>
    <row r="120" spans="2:9" s="71" customFormat="1" ht="96.75" hidden="1" customHeight="1" x14ac:dyDescent="0.3">
      <c r="B120" s="95" t="s">
        <v>613</v>
      </c>
      <c r="C120" s="96" t="s">
        <v>807</v>
      </c>
      <c r="D120" s="94" t="s">
        <v>352</v>
      </c>
      <c r="E120" s="91" t="s">
        <v>353</v>
      </c>
      <c r="F120" s="96" t="s">
        <v>354</v>
      </c>
      <c r="G120" s="95" t="s">
        <v>955</v>
      </c>
      <c r="H120" s="96" t="s">
        <v>1090</v>
      </c>
      <c r="I120" s="104" t="s">
        <v>1043</v>
      </c>
    </row>
    <row r="121" spans="2:9" s="71" customFormat="1" ht="79.2" hidden="1" x14ac:dyDescent="0.3">
      <c r="B121" s="95" t="s">
        <v>614</v>
      </c>
      <c r="C121" s="96" t="s">
        <v>808</v>
      </c>
      <c r="D121" s="94" t="s">
        <v>352</v>
      </c>
      <c r="E121" s="91" t="s">
        <v>360</v>
      </c>
      <c r="F121" s="96" t="s">
        <v>615</v>
      </c>
      <c r="G121" s="95" t="s">
        <v>955</v>
      </c>
      <c r="H121" s="96" t="s">
        <v>1091</v>
      </c>
      <c r="I121" s="104" t="s">
        <v>1044</v>
      </c>
    </row>
    <row r="122" spans="2:9" s="71" customFormat="1" ht="92.4" hidden="1" x14ac:dyDescent="0.3">
      <c r="B122" s="95" t="s">
        <v>616</v>
      </c>
      <c r="C122" s="96" t="s">
        <v>809</v>
      </c>
      <c r="D122" s="94" t="s">
        <v>352</v>
      </c>
      <c r="E122" s="91" t="s">
        <v>355</v>
      </c>
      <c r="F122" s="96" t="s">
        <v>356</v>
      </c>
      <c r="G122" s="95" t="s">
        <v>955</v>
      </c>
      <c r="H122" s="96" t="s">
        <v>1092</v>
      </c>
      <c r="I122" s="104" t="s">
        <v>1045</v>
      </c>
    </row>
    <row r="123" spans="2:9" s="1" customFormat="1" ht="39.6" hidden="1" x14ac:dyDescent="0.3">
      <c r="B123" s="89" t="s">
        <v>617</v>
      </c>
      <c r="C123" s="90" t="s">
        <v>522</v>
      </c>
      <c r="D123" s="94">
        <v>0</v>
      </c>
      <c r="E123" s="91" t="s">
        <v>522</v>
      </c>
      <c r="F123" s="89" t="s">
        <v>494</v>
      </c>
      <c r="G123" s="89" t="s">
        <v>955</v>
      </c>
      <c r="H123" s="90"/>
      <c r="I123" s="92" t="s">
        <v>956</v>
      </c>
    </row>
    <row r="124" spans="2:9" s="1" customFormat="1" ht="26.4" hidden="1" x14ac:dyDescent="0.3">
      <c r="B124" s="89" t="s">
        <v>618</v>
      </c>
      <c r="C124" s="90" t="s">
        <v>522</v>
      </c>
      <c r="D124" s="94">
        <v>0</v>
      </c>
      <c r="E124" s="91" t="s">
        <v>522</v>
      </c>
      <c r="F124" s="89" t="s">
        <v>495</v>
      </c>
      <c r="G124" s="89" t="s">
        <v>955</v>
      </c>
      <c r="H124" s="90"/>
      <c r="I124" s="92" t="s">
        <v>956</v>
      </c>
    </row>
    <row r="125" spans="2:9" s="97" customFormat="1" ht="39.6" hidden="1" x14ac:dyDescent="0.3">
      <c r="B125" s="95" t="s">
        <v>619</v>
      </c>
      <c r="C125" s="96" t="s">
        <v>810</v>
      </c>
      <c r="D125" s="94" t="s">
        <v>276</v>
      </c>
      <c r="E125" s="91" t="s">
        <v>281</v>
      </c>
      <c r="F125" s="96" t="s">
        <v>282</v>
      </c>
      <c r="G125" s="95" t="s">
        <v>955</v>
      </c>
      <c r="H125" s="96" t="s">
        <v>283</v>
      </c>
      <c r="I125" s="104" t="s">
        <v>1046</v>
      </c>
    </row>
    <row r="126" spans="2:9" s="97" customFormat="1" ht="39.6" hidden="1" x14ac:dyDescent="0.3">
      <c r="B126" s="95" t="s">
        <v>623</v>
      </c>
      <c r="C126" s="96" t="s">
        <v>811</v>
      </c>
      <c r="D126" s="94" t="s">
        <v>276</v>
      </c>
      <c r="E126" s="91" t="s">
        <v>286</v>
      </c>
      <c r="F126" s="96" t="s">
        <v>287</v>
      </c>
      <c r="G126" s="95" t="s">
        <v>955</v>
      </c>
      <c r="H126" s="96" t="s">
        <v>288</v>
      </c>
      <c r="I126" s="104" t="s">
        <v>1047</v>
      </c>
    </row>
    <row r="127" spans="2:9" s="97" customFormat="1" ht="26.4" hidden="1" x14ac:dyDescent="0.3">
      <c r="B127" s="95" t="s">
        <v>624</v>
      </c>
      <c r="C127" s="96" t="s">
        <v>812</v>
      </c>
      <c r="D127" s="94" t="s">
        <v>276</v>
      </c>
      <c r="E127" s="91" t="s">
        <v>284</v>
      </c>
      <c r="F127" s="96" t="s">
        <v>625</v>
      </c>
      <c r="G127" s="95" t="s">
        <v>955</v>
      </c>
      <c r="H127" s="96" t="s">
        <v>285</v>
      </c>
      <c r="I127" s="104" t="s">
        <v>1048</v>
      </c>
    </row>
    <row r="128" spans="2:9" s="97" customFormat="1" ht="26.4" hidden="1" x14ac:dyDescent="0.3">
      <c r="B128" s="95" t="s">
        <v>626</v>
      </c>
      <c r="C128" s="96" t="s">
        <v>813</v>
      </c>
      <c r="D128" s="94" t="s">
        <v>276</v>
      </c>
      <c r="E128" s="91" t="s">
        <v>289</v>
      </c>
      <c r="F128" s="96" t="s">
        <v>290</v>
      </c>
      <c r="G128" s="95" t="s">
        <v>955</v>
      </c>
      <c r="H128" s="96" t="s">
        <v>291</v>
      </c>
      <c r="I128" s="104" t="s">
        <v>1049</v>
      </c>
    </row>
    <row r="129" spans="2:9" s="97" customFormat="1" ht="52.8" hidden="1" x14ac:dyDescent="0.3">
      <c r="B129" s="95" t="s">
        <v>627</v>
      </c>
      <c r="C129" s="96" t="s">
        <v>814</v>
      </c>
      <c r="D129" s="94" t="s">
        <v>276</v>
      </c>
      <c r="E129" s="91" t="s">
        <v>300</v>
      </c>
      <c r="F129" s="96" t="s">
        <v>301</v>
      </c>
      <c r="G129" s="95" t="s">
        <v>955</v>
      </c>
      <c r="H129" s="96" t="s">
        <v>302</v>
      </c>
      <c r="I129" s="104" t="s">
        <v>1050</v>
      </c>
    </row>
    <row r="130" spans="2:9" s="97" customFormat="1" ht="26.4" hidden="1" x14ac:dyDescent="0.3">
      <c r="B130" s="95" t="s">
        <v>628</v>
      </c>
      <c r="C130" s="96" t="s">
        <v>815</v>
      </c>
      <c r="D130" s="94" t="s">
        <v>276</v>
      </c>
      <c r="E130" s="91" t="s">
        <v>306</v>
      </c>
      <c r="F130" s="96" t="s">
        <v>629</v>
      </c>
      <c r="G130" s="95" t="s">
        <v>955</v>
      </c>
      <c r="H130" s="96" t="s">
        <v>307</v>
      </c>
      <c r="I130" s="104" t="s">
        <v>1051</v>
      </c>
    </row>
    <row r="131" spans="2:9" s="97" customFormat="1" ht="92.4" hidden="1" x14ac:dyDescent="0.3">
      <c r="B131" s="95" t="s">
        <v>630</v>
      </c>
      <c r="C131" s="96" t="s">
        <v>816</v>
      </c>
      <c r="D131" s="94" t="s">
        <v>276</v>
      </c>
      <c r="E131" s="91" t="s">
        <v>294</v>
      </c>
      <c r="F131" s="96" t="s">
        <v>295</v>
      </c>
      <c r="G131" s="95" t="s">
        <v>955</v>
      </c>
      <c r="H131" s="96" t="s">
        <v>296</v>
      </c>
      <c r="I131" s="104" t="s">
        <v>1052</v>
      </c>
    </row>
    <row r="132" spans="2:9" s="97" customFormat="1" ht="26.4" hidden="1" x14ac:dyDescent="0.3">
      <c r="B132" s="95" t="s">
        <v>631</v>
      </c>
      <c r="C132" s="96" t="s">
        <v>817</v>
      </c>
      <c r="D132" s="94" t="s">
        <v>276</v>
      </c>
      <c r="E132" s="91" t="s">
        <v>292</v>
      </c>
      <c r="F132" s="96" t="s">
        <v>632</v>
      </c>
      <c r="G132" s="95" t="s">
        <v>955</v>
      </c>
      <c r="H132" s="96" t="s">
        <v>293</v>
      </c>
      <c r="I132" s="104" t="s">
        <v>1053</v>
      </c>
    </row>
    <row r="133" spans="2:9" s="97" customFormat="1" ht="52.8" hidden="1" x14ac:dyDescent="0.3">
      <c r="B133" s="95" t="s">
        <v>633</v>
      </c>
      <c r="C133" s="96" t="s">
        <v>818</v>
      </c>
      <c r="D133" s="94" t="s">
        <v>276</v>
      </c>
      <c r="E133" s="91" t="s">
        <v>278</v>
      </c>
      <c r="F133" s="96" t="s">
        <v>279</v>
      </c>
      <c r="G133" s="95" t="s">
        <v>955</v>
      </c>
      <c r="H133" s="96" t="s">
        <v>280</v>
      </c>
      <c r="I133" s="104" t="s">
        <v>977</v>
      </c>
    </row>
    <row r="134" spans="2:9" s="97" customFormat="1" ht="66" hidden="1" x14ac:dyDescent="0.3">
      <c r="B134" s="95" t="s">
        <v>634</v>
      </c>
      <c r="C134" s="96" t="s">
        <v>819</v>
      </c>
      <c r="D134" s="94" t="s">
        <v>276</v>
      </c>
      <c r="E134" s="91" t="s">
        <v>297</v>
      </c>
      <c r="F134" s="96" t="s">
        <v>298</v>
      </c>
      <c r="G134" s="95" t="s">
        <v>955</v>
      </c>
      <c r="H134" s="96" t="s">
        <v>299</v>
      </c>
      <c r="I134" s="104" t="s">
        <v>1054</v>
      </c>
    </row>
    <row r="135" spans="2:9" s="97" customFormat="1" ht="52.8" hidden="1" x14ac:dyDescent="0.3">
      <c r="B135" s="95" t="s">
        <v>635</v>
      </c>
      <c r="C135" s="96" t="s">
        <v>820</v>
      </c>
      <c r="D135" s="94" t="s">
        <v>276</v>
      </c>
      <c r="E135" s="91" t="s">
        <v>303</v>
      </c>
      <c r="F135" s="96" t="s">
        <v>304</v>
      </c>
      <c r="G135" s="95" t="s">
        <v>955</v>
      </c>
      <c r="H135" s="96" t="s">
        <v>305</v>
      </c>
      <c r="I135" s="104" t="s">
        <v>1055</v>
      </c>
    </row>
    <row r="136" spans="2:9" s="97" customFormat="1" ht="39.6" hidden="1" x14ac:dyDescent="0.3">
      <c r="B136" s="95" t="s">
        <v>636</v>
      </c>
      <c r="C136" s="96" t="s">
        <v>821</v>
      </c>
      <c r="D136" s="94" t="s">
        <v>276</v>
      </c>
      <c r="E136" s="91" t="s">
        <v>308</v>
      </c>
      <c r="F136" s="96" t="s">
        <v>309</v>
      </c>
      <c r="G136" s="95" t="s">
        <v>955</v>
      </c>
      <c r="H136" s="96" t="s">
        <v>310</v>
      </c>
      <c r="I136" s="104" t="s">
        <v>1056</v>
      </c>
    </row>
    <row r="137" spans="2:9" s="1" customFormat="1" ht="26.4" hidden="1" x14ac:dyDescent="0.3">
      <c r="B137" s="89" t="s">
        <v>637</v>
      </c>
      <c r="C137" s="90" t="s">
        <v>522</v>
      </c>
      <c r="D137" s="94">
        <v>0</v>
      </c>
      <c r="E137" s="91" t="s">
        <v>522</v>
      </c>
      <c r="F137" s="89" t="s">
        <v>496</v>
      </c>
      <c r="G137" s="89" t="s">
        <v>955</v>
      </c>
      <c r="H137" s="90"/>
      <c r="I137" s="92" t="s">
        <v>956</v>
      </c>
    </row>
    <row r="138" spans="2:9" s="97" customFormat="1" ht="79.2" hidden="1" x14ac:dyDescent="0.3">
      <c r="B138" s="95" t="s">
        <v>638</v>
      </c>
      <c r="C138" s="96" t="s">
        <v>822</v>
      </c>
      <c r="D138" s="94" t="s">
        <v>323</v>
      </c>
      <c r="E138" s="91" t="s">
        <v>333</v>
      </c>
      <c r="F138" s="96" t="s">
        <v>639</v>
      </c>
      <c r="G138" s="95" t="s">
        <v>955</v>
      </c>
      <c r="H138" s="96" t="s">
        <v>334</v>
      </c>
      <c r="I138" s="104" t="s">
        <v>1057</v>
      </c>
    </row>
    <row r="139" spans="2:9" s="97" customFormat="1" ht="39.6" hidden="1" x14ac:dyDescent="0.3">
      <c r="B139" s="95" t="s">
        <v>644</v>
      </c>
      <c r="C139" s="96" t="s">
        <v>823</v>
      </c>
      <c r="D139" s="94" t="s">
        <v>323</v>
      </c>
      <c r="E139" s="91" t="s">
        <v>324</v>
      </c>
      <c r="F139" s="96" t="s">
        <v>645</v>
      </c>
      <c r="G139" s="95" t="s">
        <v>955</v>
      </c>
      <c r="H139" s="96" t="s">
        <v>325</v>
      </c>
      <c r="I139" s="104" t="s">
        <v>1058</v>
      </c>
    </row>
    <row r="140" spans="2:9" s="97" customFormat="1" ht="79.2" hidden="1" x14ac:dyDescent="0.3">
      <c r="B140" s="95" t="s">
        <v>646</v>
      </c>
      <c r="C140" s="96" t="s">
        <v>824</v>
      </c>
      <c r="D140" s="94" t="s">
        <v>323</v>
      </c>
      <c r="E140" s="91" t="s">
        <v>336</v>
      </c>
      <c r="F140" s="96" t="s">
        <v>337</v>
      </c>
      <c r="G140" s="95" t="s">
        <v>955</v>
      </c>
      <c r="H140" s="96" t="s">
        <v>338</v>
      </c>
      <c r="I140" s="104" t="s">
        <v>1059</v>
      </c>
    </row>
    <row r="141" spans="2:9" s="97" customFormat="1" ht="118.8" hidden="1" x14ac:dyDescent="0.3">
      <c r="B141" s="95" t="s">
        <v>647</v>
      </c>
      <c r="C141" s="96" t="s">
        <v>825</v>
      </c>
      <c r="D141" s="94" t="s">
        <v>323</v>
      </c>
      <c r="E141" s="91" t="s">
        <v>330</v>
      </c>
      <c r="F141" s="96" t="s">
        <v>331</v>
      </c>
      <c r="G141" s="95" t="s">
        <v>955</v>
      </c>
      <c r="H141" s="96" t="s">
        <v>1103</v>
      </c>
      <c r="I141" s="104" t="s">
        <v>1060</v>
      </c>
    </row>
    <row r="142" spans="2:9" s="97" customFormat="1" ht="52.8" hidden="1" x14ac:dyDescent="0.3">
      <c r="B142" s="95" t="s">
        <v>648</v>
      </c>
      <c r="C142" s="96" t="s">
        <v>826</v>
      </c>
      <c r="D142" s="94" t="s">
        <v>323</v>
      </c>
      <c r="E142" s="91" t="s">
        <v>326</v>
      </c>
      <c r="F142" s="96" t="s">
        <v>327</v>
      </c>
      <c r="G142" s="95" t="s">
        <v>955</v>
      </c>
      <c r="H142" s="96" t="s">
        <v>328</v>
      </c>
      <c r="I142" s="104" t="s">
        <v>1061</v>
      </c>
    </row>
    <row r="143" spans="2:9" s="1" customFormat="1" ht="39.6" hidden="1" x14ac:dyDescent="0.3">
      <c r="B143" s="89" t="s">
        <v>649</v>
      </c>
      <c r="C143" s="90" t="s">
        <v>522</v>
      </c>
      <c r="D143" s="94">
        <v>0</v>
      </c>
      <c r="E143" s="91" t="s">
        <v>522</v>
      </c>
      <c r="F143" s="89" t="s">
        <v>497</v>
      </c>
      <c r="G143" s="89" t="s">
        <v>955</v>
      </c>
      <c r="H143" s="90"/>
      <c r="I143" s="92" t="s">
        <v>956</v>
      </c>
    </row>
    <row r="144" spans="2:9" s="97" customFormat="1" ht="52.8" hidden="1" x14ac:dyDescent="0.3">
      <c r="B144" s="95" t="s">
        <v>650</v>
      </c>
      <c r="C144" s="96" t="s">
        <v>862</v>
      </c>
      <c r="D144" s="94" t="s">
        <v>340</v>
      </c>
      <c r="E144" s="91" t="s">
        <v>347</v>
      </c>
      <c r="F144" s="96" t="s">
        <v>348</v>
      </c>
      <c r="G144" s="95" t="s">
        <v>955</v>
      </c>
      <c r="H144" s="96" t="s">
        <v>1104</v>
      </c>
      <c r="I144" s="104" t="s">
        <v>1062</v>
      </c>
    </row>
    <row r="145" spans="2:9" s="97" customFormat="1" ht="39.6" hidden="1" x14ac:dyDescent="0.3">
      <c r="B145" s="95" t="s">
        <v>652</v>
      </c>
      <c r="C145" s="96" t="s">
        <v>863</v>
      </c>
      <c r="D145" s="94" t="s">
        <v>340</v>
      </c>
      <c r="E145" s="91" t="s">
        <v>349</v>
      </c>
      <c r="F145" s="96" t="s">
        <v>350</v>
      </c>
      <c r="G145" s="95" t="s">
        <v>955</v>
      </c>
      <c r="H145" s="96" t="s">
        <v>351</v>
      </c>
      <c r="I145" s="104" t="s">
        <v>1031</v>
      </c>
    </row>
    <row r="146" spans="2:9" s="97" customFormat="1" ht="52.8" hidden="1" x14ac:dyDescent="0.3">
      <c r="B146" s="95" t="s">
        <v>653</v>
      </c>
      <c r="C146" s="96" t="s">
        <v>864</v>
      </c>
      <c r="D146" s="94" t="s">
        <v>340</v>
      </c>
      <c r="E146" s="91" t="s">
        <v>341</v>
      </c>
      <c r="F146" s="96" t="s">
        <v>654</v>
      </c>
      <c r="G146" s="95" t="s">
        <v>955</v>
      </c>
      <c r="H146" s="96" t="s">
        <v>1105</v>
      </c>
      <c r="I146" s="104" t="s">
        <v>1063</v>
      </c>
    </row>
    <row r="147" spans="2:9" s="97" customFormat="1" ht="52.8" hidden="1" x14ac:dyDescent="0.3">
      <c r="B147" s="95" t="s">
        <v>655</v>
      </c>
      <c r="C147" s="96" t="s">
        <v>865</v>
      </c>
      <c r="D147" s="94" t="s">
        <v>340</v>
      </c>
      <c r="E147" s="91" t="s">
        <v>342</v>
      </c>
      <c r="F147" s="96" t="s">
        <v>343</v>
      </c>
      <c r="G147" s="95" t="s">
        <v>955</v>
      </c>
      <c r="H147" s="96" t="s">
        <v>344</v>
      </c>
      <c r="I147" s="104" t="s">
        <v>1064</v>
      </c>
    </row>
    <row r="148" spans="2:9" s="97" customFormat="1" ht="79.2" hidden="1" x14ac:dyDescent="0.3">
      <c r="B148" s="95" t="s">
        <v>656</v>
      </c>
      <c r="C148" s="96" t="s">
        <v>866</v>
      </c>
      <c r="D148" s="94" t="s">
        <v>340</v>
      </c>
      <c r="E148" s="91" t="s">
        <v>345</v>
      </c>
      <c r="F148" s="96" t="s">
        <v>346</v>
      </c>
      <c r="G148" s="95" t="s">
        <v>955</v>
      </c>
      <c r="H148" s="96" t="s">
        <v>1106</v>
      </c>
      <c r="I148" s="104" t="s">
        <v>1065</v>
      </c>
    </row>
    <row r="149" spans="2:9" s="1" customFormat="1" ht="26.4" hidden="1" x14ac:dyDescent="0.3">
      <c r="B149" s="89" t="s">
        <v>657</v>
      </c>
      <c r="C149" s="90" t="s">
        <v>522</v>
      </c>
      <c r="D149" s="94">
        <v>0</v>
      </c>
      <c r="E149" s="91" t="s">
        <v>522</v>
      </c>
      <c r="F149" s="89" t="s">
        <v>498</v>
      </c>
      <c r="G149" s="89" t="s">
        <v>955</v>
      </c>
      <c r="H149" s="90"/>
      <c r="I149" s="92" t="s">
        <v>956</v>
      </c>
    </row>
    <row r="150" spans="2:9" s="1" customFormat="1" ht="26.4" x14ac:dyDescent="0.3">
      <c r="B150" s="89" t="s">
        <v>658</v>
      </c>
      <c r="C150" s="90" t="s">
        <v>522</v>
      </c>
      <c r="D150" s="94">
        <v>0</v>
      </c>
      <c r="E150" s="91" t="s">
        <v>522</v>
      </c>
      <c r="F150" s="89" t="s">
        <v>499</v>
      </c>
      <c r="G150" s="89" t="s">
        <v>955</v>
      </c>
      <c r="H150" s="90"/>
      <c r="I150" s="92" t="s">
        <v>956</v>
      </c>
    </row>
    <row r="151" spans="2:9" s="71" customFormat="1" ht="39.6" x14ac:dyDescent="0.3">
      <c r="B151" s="95" t="s">
        <v>659</v>
      </c>
      <c r="C151" s="96" t="s">
        <v>827</v>
      </c>
      <c r="D151" s="94" t="s">
        <v>244</v>
      </c>
      <c r="E151" s="91" t="s">
        <v>249</v>
      </c>
      <c r="F151" s="96" t="s">
        <v>250</v>
      </c>
      <c r="G151" s="95" t="s">
        <v>955</v>
      </c>
      <c r="H151" s="96" t="s">
        <v>251</v>
      </c>
      <c r="I151" s="104" t="s">
        <v>1032</v>
      </c>
    </row>
    <row r="152" spans="2:9" s="71" customFormat="1" ht="26.4" x14ac:dyDescent="0.3">
      <c r="B152" s="95" t="s">
        <v>662</v>
      </c>
      <c r="C152" s="96" t="s">
        <v>828</v>
      </c>
      <c r="D152" s="94" t="s">
        <v>244</v>
      </c>
      <c r="E152" s="91" t="s">
        <v>256</v>
      </c>
      <c r="F152" s="96" t="s">
        <v>257</v>
      </c>
      <c r="G152" s="95" t="s">
        <v>955</v>
      </c>
      <c r="H152" s="96" t="s">
        <v>258</v>
      </c>
      <c r="I152" s="104" t="s">
        <v>1066</v>
      </c>
    </row>
    <row r="153" spans="2:9" s="71" customFormat="1" ht="26.4" x14ac:dyDescent="0.3">
      <c r="B153" s="95" t="s">
        <v>663</v>
      </c>
      <c r="C153" s="96" t="s">
        <v>829</v>
      </c>
      <c r="D153" s="94" t="s">
        <v>244</v>
      </c>
      <c r="E153" s="91" t="s">
        <v>259</v>
      </c>
      <c r="F153" s="96" t="s">
        <v>260</v>
      </c>
      <c r="G153" s="95" t="s">
        <v>955</v>
      </c>
      <c r="H153" s="96" t="s">
        <v>261</v>
      </c>
      <c r="I153" s="104" t="s">
        <v>1067</v>
      </c>
    </row>
    <row r="154" spans="2:9" s="71" customFormat="1" ht="39.6" x14ac:dyDescent="0.3">
      <c r="B154" s="95" t="s">
        <v>664</v>
      </c>
      <c r="C154" s="96" t="s">
        <v>830</v>
      </c>
      <c r="D154" s="94" t="s">
        <v>244</v>
      </c>
      <c r="E154" s="91" t="s">
        <v>246</v>
      </c>
      <c r="F154" s="96" t="s">
        <v>247</v>
      </c>
      <c r="G154" s="95" t="s">
        <v>955</v>
      </c>
      <c r="H154" s="96" t="s">
        <v>248</v>
      </c>
      <c r="I154" s="104" t="s">
        <v>1068</v>
      </c>
    </row>
    <row r="155" spans="2:9" s="71" customFormat="1" ht="52.8" x14ac:dyDescent="0.3">
      <c r="B155" s="95" t="s">
        <v>665</v>
      </c>
      <c r="C155" s="96" t="s">
        <v>831</v>
      </c>
      <c r="D155" s="94" t="s">
        <v>244</v>
      </c>
      <c r="E155" s="91" t="s">
        <v>252</v>
      </c>
      <c r="F155" s="96" t="s">
        <v>253</v>
      </c>
      <c r="G155" s="95" t="s">
        <v>955</v>
      </c>
      <c r="H155" s="96" t="s">
        <v>254</v>
      </c>
      <c r="I155" s="104" t="s">
        <v>965</v>
      </c>
    </row>
    <row r="156" spans="2:9" s="1" customFormat="1" ht="26.4" hidden="1" x14ac:dyDescent="0.3">
      <c r="B156" s="89" t="s">
        <v>666</v>
      </c>
      <c r="C156" s="90" t="s">
        <v>522</v>
      </c>
      <c r="D156" s="94">
        <v>0</v>
      </c>
      <c r="E156" s="91" t="s">
        <v>522</v>
      </c>
      <c r="F156" s="89" t="s">
        <v>500</v>
      </c>
      <c r="G156" s="89" t="s">
        <v>955</v>
      </c>
      <c r="H156" s="90"/>
      <c r="I156" s="92" t="s">
        <v>956</v>
      </c>
    </row>
    <row r="157" spans="2:9" s="71" customFormat="1" ht="26.4" hidden="1" x14ac:dyDescent="0.3">
      <c r="B157" s="95" t="s">
        <v>667</v>
      </c>
      <c r="C157" s="96" t="s">
        <v>832</v>
      </c>
      <c r="D157" s="94" t="s">
        <v>262</v>
      </c>
      <c r="E157" s="91" t="s">
        <v>263</v>
      </c>
      <c r="F157" s="96" t="s">
        <v>264</v>
      </c>
      <c r="G157" s="95" t="s">
        <v>955</v>
      </c>
      <c r="H157" s="96" t="s">
        <v>265</v>
      </c>
      <c r="I157" s="104" t="s">
        <v>1040</v>
      </c>
    </row>
    <row r="158" spans="2:9" s="71" customFormat="1" ht="26.4" hidden="1" x14ac:dyDescent="0.3">
      <c r="B158" s="95" t="s">
        <v>669</v>
      </c>
      <c r="C158" s="96" t="s">
        <v>833</v>
      </c>
      <c r="D158" s="94" t="s">
        <v>262</v>
      </c>
      <c r="E158" s="91" t="s">
        <v>273</v>
      </c>
      <c r="F158" s="96" t="s">
        <v>274</v>
      </c>
      <c r="G158" s="95" t="s">
        <v>955</v>
      </c>
      <c r="H158" s="96" t="s">
        <v>275</v>
      </c>
      <c r="I158" s="104" t="s">
        <v>1069</v>
      </c>
    </row>
    <row r="159" spans="2:9" s="71" customFormat="1" ht="26.4" hidden="1" x14ac:dyDescent="0.3">
      <c r="B159" s="95" t="s">
        <v>663</v>
      </c>
      <c r="C159" s="96" t="s">
        <v>834</v>
      </c>
      <c r="D159" s="94" t="s">
        <v>262</v>
      </c>
      <c r="E159" s="91" t="s">
        <v>266</v>
      </c>
      <c r="F159" s="96" t="s">
        <v>267</v>
      </c>
      <c r="G159" s="95" t="s">
        <v>955</v>
      </c>
      <c r="H159" s="96" t="s">
        <v>268</v>
      </c>
      <c r="I159" s="104" t="s">
        <v>1070</v>
      </c>
    </row>
    <row r="160" spans="2:9" s="71" customFormat="1" ht="66" hidden="1" x14ac:dyDescent="0.3">
      <c r="B160" s="95" t="s">
        <v>670</v>
      </c>
      <c r="C160" s="96" t="s">
        <v>835</v>
      </c>
      <c r="D160" s="94" t="s">
        <v>262</v>
      </c>
      <c r="E160" s="91" t="s">
        <v>269</v>
      </c>
      <c r="F160" s="96" t="s">
        <v>270</v>
      </c>
      <c r="G160" s="95" t="s">
        <v>955</v>
      </c>
      <c r="H160" s="96" t="s">
        <v>902</v>
      </c>
      <c r="I160" s="104" t="s">
        <v>1071</v>
      </c>
    </row>
    <row r="161" spans="2:9" s="71" customFormat="1" ht="26.4" hidden="1" x14ac:dyDescent="0.3">
      <c r="B161" s="95" t="s">
        <v>671</v>
      </c>
      <c r="C161" s="96" t="s">
        <v>836</v>
      </c>
      <c r="D161" s="94" t="s">
        <v>262</v>
      </c>
      <c r="E161" s="91" t="s">
        <v>271</v>
      </c>
      <c r="F161" s="96" t="s">
        <v>272</v>
      </c>
      <c r="G161" s="95" t="s">
        <v>955</v>
      </c>
      <c r="H161" s="96" t="s">
        <v>901</v>
      </c>
      <c r="I161" s="104" t="s">
        <v>1072</v>
      </c>
    </row>
    <row r="162" spans="2:9" s="1" customFormat="1" ht="26.4" hidden="1" x14ac:dyDescent="0.3">
      <c r="B162" s="89" t="s">
        <v>672</v>
      </c>
      <c r="C162" s="90" t="s">
        <v>522</v>
      </c>
      <c r="D162" s="94">
        <v>0</v>
      </c>
      <c r="E162" s="91" t="s">
        <v>522</v>
      </c>
      <c r="F162" s="89" t="s">
        <v>501</v>
      </c>
      <c r="G162" s="89" t="s">
        <v>955</v>
      </c>
      <c r="H162" s="90"/>
      <c r="I162" s="92" t="s">
        <v>956</v>
      </c>
    </row>
    <row r="163" spans="2:9" s="1" customFormat="1" ht="26.4" hidden="1" x14ac:dyDescent="0.3">
      <c r="B163" s="89" t="s">
        <v>673</v>
      </c>
      <c r="C163" s="90" t="s">
        <v>522</v>
      </c>
      <c r="D163" s="94">
        <v>0</v>
      </c>
      <c r="E163" s="91" t="s">
        <v>522</v>
      </c>
      <c r="F163" s="89" t="s">
        <v>502</v>
      </c>
      <c r="G163" s="89" t="s">
        <v>955</v>
      </c>
      <c r="H163" s="90"/>
      <c r="I163" s="92" t="s">
        <v>956</v>
      </c>
    </row>
    <row r="164" spans="2:9" s="97" customFormat="1" ht="92.4" hidden="1" x14ac:dyDescent="0.3">
      <c r="B164" s="95" t="s">
        <v>674</v>
      </c>
      <c r="C164" s="96" t="s">
        <v>837</v>
      </c>
      <c r="D164" s="94" t="s">
        <v>381</v>
      </c>
      <c r="E164" s="91" t="s">
        <v>382</v>
      </c>
      <c r="F164" s="96" t="s">
        <v>383</v>
      </c>
      <c r="G164" s="95" t="s">
        <v>955</v>
      </c>
      <c r="H164" s="96" t="s">
        <v>1107</v>
      </c>
      <c r="I164" s="104" t="s">
        <v>1073</v>
      </c>
    </row>
    <row r="165" spans="2:9" s="97" customFormat="1" ht="92.4" hidden="1" x14ac:dyDescent="0.3">
      <c r="B165" s="95" t="s">
        <v>679</v>
      </c>
      <c r="C165" s="96" t="s">
        <v>838</v>
      </c>
      <c r="D165" s="94" t="s">
        <v>381</v>
      </c>
      <c r="E165" s="91" t="s">
        <v>386</v>
      </c>
      <c r="F165" s="96" t="s">
        <v>387</v>
      </c>
      <c r="G165" s="95" t="s">
        <v>955</v>
      </c>
      <c r="H165" s="96" t="s">
        <v>1108</v>
      </c>
      <c r="I165" s="104" t="s">
        <v>1074</v>
      </c>
    </row>
    <row r="166" spans="2:9" s="97" customFormat="1" ht="108.75" hidden="1" customHeight="1" x14ac:dyDescent="0.3">
      <c r="B166" s="95" t="s">
        <v>680</v>
      </c>
      <c r="C166" s="96" t="s">
        <v>839</v>
      </c>
      <c r="D166" s="94" t="s">
        <v>381</v>
      </c>
      <c r="E166" s="91" t="s">
        <v>384</v>
      </c>
      <c r="F166" s="96" t="s">
        <v>385</v>
      </c>
      <c r="G166" s="95" t="s">
        <v>955</v>
      </c>
      <c r="H166" s="96" t="s">
        <v>1109</v>
      </c>
      <c r="I166" s="104" t="s">
        <v>1075</v>
      </c>
    </row>
    <row r="167" spans="2:9" s="97" customFormat="1" ht="92.4" hidden="1" x14ac:dyDescent="0.3">
      <c r="B167" s="95" t="s">
        <v>681</v>
      </c>
      <c r="C167" s="96" t="s">
        <v>840</v>
      </c>
      <c r="D167" s="94" t="s">
        <v>381</v>
      </c>
      <c r="E167" s="91" t="s">
        <v>390</v>
      </c>
      <c r="F167" s="96" t="s">
        <v>391</v>
      </c>
      <c r="G167" s="95" t="s">
        <v>955</v>
      </c>
      <c r="H167" s="96" t="s">
        <v>1110</v>
      </c>
      <c r="I167" s="104" t="s">
        <v>1076</v>
      </c>
    </row>
    <row r="168" spans="2:9" s="97" customFormat="1" ht="105.6" hidden="1" x14ac:dyDescent="0.3">
      <c r="B168" s="95" t="s">
        <v>682</v>
      </c>
      <c r="C168" s="96" t="s">
        <v>841</v>
      </c>
      <c r="D168" s="94" t="s">
        <v>381</v>
      </c>
      <c r="E168" s="91" t="s">
        <v>388</v>
      </c>
      <c r="F168" s="96" t="s">
        <v>389</v>
      </c>
      <c r="G168" s="95" t="s">
        <v>955</v>
      </c>
      <c r="H168" s="96" t="s">
        <v>1111</v>
      </c>
      <c r="I168" s="104" t="s">
        <v>1077</v>
      </c>
    </row>
    <row r="169" spans="2:9" s="1" customFormat="1" ht="26.4" hidden="1" x14ac:dyDescent="0.3">
      <c r="B169" s="89" t="s">
        <v>511</v>
      </c>
      <c r="C169" s="90" t="s">
        <v>522</v>
      </c>
      <c r="D169" s="94">
        <v>0</v>
      </c>
      <c r="E169" s="91" t="s">
        <v>522</v>
      </c>
      <c r="F169" s="89" t="s">
        <v>512</v>
      </c>
      <c r="G169" s="89" t="s">
        <v>955</v>
      </c>
      <c r="H169" s="90"/>
      <c r="I169" s="92" t="s">
        <v>956</v>
      </c>
    </row>
    <row r="170" spans="2:9" s="1" customFormat="1" ht="26.4" hidden="1" x14ac:dyDescent="0.3">
      <c r="B170" s="89" t="s">
        <v>683</v>
      </c>
      <c r="C170" s="90" t="s">
        <v>522</v>
      </c>
      <c r="D170" s="94">
        <v>0</v>
      </c>
      <c r="E170" s="91" t="s">
        <v>522</v>
      </c>
      <c r="F170" s="89" t="s">
        <v>503</v>
      </c>
      <c r="G170" s="89" t="s">
        <v>955</v>
      </c>
      <c r="H170" s="90"/>
      <c r="I170" s="92" t="s">
        <v>956</v>
      </c>
    </row>
    <row r="171" spans="2:9" s="1" customFormat="1" ht="26.4" hidden="1" x14ac:dyDescent="0.3">
      <c r="B171" s="89" t="s">
        <v>684</v>
      </c>
      <c r="C171" s="90" t="s">
        <v>522</v>
      </c>
      <c r="D171" s="94">
        <v>0</v>
      </c>
      <c r="E171" s="91" t="s">
        <v>522</v>
      </c>
      <c r="F171" s="89" t="s">
        <v>504</v>
      </c>
      <c r="G171" s="89" t="s">
        <v>955</v>
      </c>
      <c r="H171" s="90"/>
      <c r="I171" s="92" t="s">
        <v>956</v>
      </c>
    </row>
    <row r="172" spans="2:9" s="1" customFormat="1" ht="37.950000000000003" customHeight="1" x14ac:dyDescent="0.3">
      <c r="B172" s="89" t="s">
        <v>685</v>
      </c>
      <c r="C172" s="90" t="s">
        <v>522</v>
      </c>
      <c r="D172" s="94">
        <v>0</v>
      </c>
      <c r="E172" s="91" t="s">
        <v>522</v>
      </c>
      <c r="F172" s="89" t="s">
        <v>505</v>
      </c>
      <c r="G172" s="89" t="s">
        <v>955</v>
      </c>
      <c r="H172" s="90"/>
      <c r="I172" s="92" t="s">
        <v>956</v>
      </c>
    </row>
    <row r="173" spans="2:9" s="71" customFormat="1" ht="211.2" x14ac:dyDescent="0.3">
      <c r="B173" s="95" t="s">
        <v>686</v>
      </c>
      <c r="C173" s="96" t="s">
        <v>842</v>
      </c>
      <c r="D173" s="94" t="s">
        <v>140</v>
      </c>
      <c r="E173" s="91" t="s">
        <v>141</v>
      </c>
      <c r="F173" s="96" t="s">
        <v>142</v>
      </c>
      <c r="G173" s="95" t="s">
        <v>955</v>
      </c>
      <c r="H173" s="96" t="s">
        <v>1140</v>
      </c>
      <c r="I173" s="104" t="s">
        <v>1078</v>
      </c>
    </row>
    <row r="174" spans="2:9" s="1" customFormat="1" ht="26.4" hidden="1" x14ac:dyDescent="0.3">
      <c r="B174" s="89" t="s">
        <v>688</v>
      </c>
      <c r="C174" s="90" t="s">
        <v>522</v>
      </c>
      <c r="D174" s="94">
        <v>0</v>
      </c>
      <c r="E174" s="91" t="s">
        <v>522</v>
      </c>
      <c r="F174" s="89" t="s">
        <v>506</v>
      </c>
      <c r="G174" s="89" t="s">
        <v>955</v>
      </c>
      <c r="H174" s="90"/>
      <c r="I174" s="92" t="s">
        <v>956</v>
      </c>
    </row>
    <row r="175" spans="2:9" s="1" customFormat="1" ht="26.4" hidden="1" x14ac:dyDescent="0.3">
      <c r="B175" s="89" t="s">
        <v>689</v>
      </c>
      <c r="C175" s="90" t="s">
        <v>522</v>
      </c>
      <c r="D175" s="94">
        <v>0</v>
      </c>
      <c r="E175" s="91" t="s">
        <v>522</v>
      </c>
      <c r="F175" s="89" t="s">
        <v>507</v>
      </c>
      <c r="G175" s="89" t="s">
        <v>955</v>
      </c>
      <c r="H175" s="90"/>
      <c r="I175" s="92" t="s">
        <v>956</v>
      </c>
    </row>
    <row r="176" spans="2:9" s="71" customFormat="1" ht="92.4" hidden="1" x14ac:dyDescent="0.3">
      <c r="B176" s="95" t="s">
        <v>690</v>
      </c>
      <c r="C176" s="96" t="s">
        <v>843</v>
      </c>
      <c r="D176" s="94" t="s">
        <v>181</v>
      </c>
      <c r="E176" s="91" t="s">
        <v>184</v>
      </c>
      <c r="F176" s="96" t="s">
        <v>185</v>
      </c>
      <c r="G176" s="95" t="s">
        <v>955</v>
      </c>
      <c r="H176" s="96" t="s">
        <v>891</v>
      </c>
      <c r="I176" s="104" t="s">
        <v>1079</v>
      </c>
    </row>
    <row r="177" spans="2:9" s="71" customFormat="1" ht="69.599999999999994" hidden="1" customHeight="1" x14ac:dyDescent="0.3">
      <c r="B177" s="95" t="s">
        <v>694</v>
      </c>
      <c r="C177" s="96" t="s">
        <v>844</v>
      </c>
      <c r="D177" s="94" t="s">
        <v>181</v>
      </c>
      <c r="E177" s="91" t="s">
        <v>439</v>
      </c>
      <c r="F177" s="96" t="s">
        <v>440</v>
      </c>
      <c r="G177" s="95" t="s">
        <v>955</v>
      </c>
      <c r="H177" s="96" t="s">
        <v>1116</v>
      </c>
      <c r="I177" s="104" t="s">
        <v>1080</v>
      </c>
    </row>
    <row r="178" spans="2:9" s="71" customFormat="1" ht="66" hidden="1" x14ac:dyDescent="0.3">
      <c r="B178" s="95" t="s">
        <v>697</v>
      </c>
      <c r="C178" s="96" t="s">
        <v>845</v>
      </c>
      <c r="D178" s="94" t="s">
        <v>181</v>
      </c>
      <c r="E178" s="91" t="s">
        <v>182</v>
      </c>
      <c r="F178" s="96" t="s">
        <v>183</v>
      </c>
      <c r="G178" s="95" t="s">
        <v>955</v>
      </c>
      <c r="H178" s="96" t="s">
        <v>892</v>
      </c>
      <c r="I178" s="104" t="s">
        <v>1081</v>
      </c>
    </row>
    <row r="179" spans="2:9" s="71" customFormat="1" ht="79.2" hidden="1" x14ac:dyDescent="0.3">
      <c r="B179" s="95" t="s">
        <v>698</v>
      </c>
      <c r="C179" s="96" t="s">
        <v>846</v>
      </c>
      <c r="D179" s="94" t="s">
        <v>181</v>
      </c>
      <c r="E179" s="91" t="s">
        <v>188</v>
      </c>
      <c r="F179" s="96" t="s">
        <v>189</v>
      </c>
      <c r="G179" s="95" t="s">
        <v>955</v>
      </c>
      <c r="H179" s="96" t="s">
        <v>890</v>
      </c>
      <c r="I179" s="104" t="s">
        <v>1082</v>
      </c>
    </row>
    <row r="180" spans="2:9" s="71" customFormat="1" ht="66" hidden="1" x14ac:dyDescent="0.3">
      <c r="B180" s="95" t="s">
        <v>700</v>
      </c>
      <c r="C180" s="96" t="s">
        <v>847</v>
      </c>
      <c r="D180" s="94" t="s">
        <v>181</v>
      </c>
      <c r="E180" s="91" t="s">
        <v>190</v>
      </c>
      <c r="F180" s="96" t="s">
        <v>191</v>
      </c>
      <c r="G180" s="95" t="s">
        <v>955</v>
      </c>
      <c r="H180" s="96" t="s">
        <v>893</v>
      </c>
      <c r="I180" s="104" t="s">
        <v>1083</v>
      </c>
    </row>
    <row r="181" spans="2:9" s="71" customFormat="1" ht="105.6" hidden="1" x14ac:dyDescent="0.3">
      <c r="B181" s="95" t="s">
        <v>701</v>
      </c>
      <c r="C181" s="96" t="s">
        <v>848</v>
      </c>
      <c r="D181" s="94" t="s">
        <v>181</v>
      </c>
      <c r="E181" s="91" t="s">
        <v>186</v>
      </c>
      <c r="F181" s="96" t="s">
        <v>187</v>
      </c>
      <c r="G181" s="95" t="s">
        <v>955</v>
      </c>
      <c r="H181" s="96" t="s">
        <v>894</v>
      </c>
      <c r="I181" s="104" t="s">
        <v>1084</v>
      </c>
    </row>
    <row r="182" spans="2:9" s="71" customFormat="1" ht="145.19999999999999" hidden="1" x14ac:dyDescent="0.3">
      <c r="B182" s="95" t="s">
        <v>702</v>
      </c>
      <c r="C182" s="96" t="s">
        <v>849</v>
      </c>
      <c r="D182" s="94" t="s">
        <v>181</v>
      </c>
      <c r="E182" s="91" t="s">
        <v>520</v>
      </c>
      <c r="F182" s="96" t="s">
        <v>521</v>
      </c>
      <c r="G182" s="95" t="s">
        <v>955</v>
      </c>
      <c r="H182" s="96" t="s">
        <v>895</v>
      </c>
      <c r="I182" s="104" t="s">
        <v>1085</v>
      </c>
    </row>
    <row r="183" spans="2:9" s="71" customFormat="1" ht="52.8" hidden="1" x14ac:dyDescent="0.3">
      <c r="B183" s="95" t="s">
        <v>703</v>
      </c>
      <c r="C183" s="96" t="s">
        <v>850</v>
      </c>
      <c r="D183" s="94" t="s">
        <v>181</v>
      </c>
      <c r="E183" s="91" t="s">
        <v>192</v>
      </c>
      <c r="F183" s="96" t="s">
        <v>193</v>
      </c>
      <c r="G183" s="95" t="s">
        <v>955</v>
      </c>
      <c r="H183" s="96" t="s">
        <v>1100</v>
      </c>
      <c r="I183" s="104" t="s">
        <v>1086</v>
      </c>
    </row>
  </sheetData>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Giedrė Urkienė</cp:lastModifiedBy>
  <cp:lastPrinted>2020-05-18T13:12:55Z</cp:lastPrinted>
  <dcterms:created xsi:type="dcterms:W3CDTF">2017-11-23T09:10:18Z</dcterms:created>
  <dcterms:modified xsi:type="dcterms:W3CDTF">2020-05-21T17:02:19Z</dcterms:modified>
</cp:coreProperties>
</file>