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Jurgita\Desktop\RPP\RPP ataskaitos\2020 III k\"/>
    </mc:Choice>
  </mc:AlternateContent>
  <bookViews>
    <workbookView xWindow="0" yWindow="0" windowWidth="28800" windowHeight="13728"/>
  </bookViews>
  <sheets>
    <sheet name="4-1" sheetId="1" r:id="rId1"/>
    <sheet name="4-2" sheetId="2" r:id="rId2"/>
    <sheet name="Atrinktu_projektu_ataskaita" sheetId="4" state="hidden" r:id="rId3"/>
    <sheet name="Projektų sutarčių ataskaita" sheetId="5" state="hidden" r:id="rId4"/>
    <sheet name="Mokėjimų ataskaita" sheetId="6" state="hidden" r:id="rId5"/>
    <sheet name="_XX" sheetId="7" state="hidden" r:id="rId6"/>
    <sheet name="Sheet1" sheetId="8" state="hidden" r:id="rId7"/>
  </sheets>
  <externalReferences>
    <externalReference r:id="rId8"/>
  </externalReferences>
  <definedNames>
    <definedName name="_xlnm._FilterDatabase" localSheetId="5" hidden="1">_XX!$A$7:$K$1358</definedName>
    <definedName name="_xlnm._FilterDatabase" localSheetId="0" hidden="1">'4-1'!$A$11:$Z$184</definedName>
    <definedName name="_xlnm._FilterDatabase" localSheetId="1" hidden="1">'4-2'!$A$8:$AO$185</definedName>
    <definedName name="_xlnm._FilterDatabase" localSheetId="6" hidden="1">Sheet1!$A$1:$L$301</definedName>
    <definedName name="_xlnm.Print_Area" localSheetId="0">'4-1'!$A$6:$T$184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H118" i="1" l="1"/>
  <c r="I118" i="1"/>
  <c r="J118" i="1"/>
  <c r="K118" i="1"/>
  <c r="H63" i="1"/>
  <c r="H55" i="1"/>
  <c r="I50" i="1"/>
  <c r="J50" i="1"/>
  <c r="K50" i="1"/>
  <c r="L50" i="1"/>
  <c r="M50" i="1"/>
  <c r="N50" i="1"/>
  <c r="O50" i="1"/>
  <c r="P50" i="1"/>
  <c r="Q50" i="1"/>
  <c r="R50" i="1"/>
  <c r="S50" i="1"/>
  <c r="H50" i="1"/>
  <c r="I11" i="1"/>
  <c r="J11" i="1"/>
  <c r="K11" i="1"/>
  <c r="L11" i="1"/>
  <c r="M11" i="1"/>
  <c r="N11" i="1"/>
  <c r="O11" i="1"/>
  <c r="P11" i="1"/>
  <c r="Q11" i="1"/>
  <c r="R11" i="1"/>
  <c r="S11" i="1"/>
  <c r="H11" i="1"/>
  <c r="H43" i="1"/>
  <c r="I43" i="1"/>
  <c r="J43" i="1"/>
  <c r="K43" i="1"/>
  <c r="H301" i="8" l="1"/>
  <c r="G301" i="8"/>
  <c r="H300" i="8"/>
  <c r="G300" i="8"/>
  <c r="H299" i="8"/>
  <c r="G299" i="8"/>
  <c r="H298" i="8"/>
  <c r="G298" i="8"/>
  <c r="H297" i="8"/>
  <c r="G297" i="8"/>
  <c r="H296" i="8"/>
  <c r="G296" i="8"/>
  <c r="H295" i="8"/>
  <c r="G295" i="8"/>
  <c r="H294" i="8"/>
  <c r="G294" i="8"/>
  <c r="H293" i="8"/>
  <c r="G293" i="8"/>
  <c r="H292" i="8"/>
  <c r="G292" i="8"/>
  <c r="H291" i="8"/>
  <c r="G291" i="8"/>
  <c r="H290" i="8"/>
  <c r="G290" i="8"/>
  <c r="H289" i="8"/>
  <c r="G289" i="8"/>
  <c r="H288" i="8"/>
  <c r="G288" i="8"/>
  <c r="H287" i="8"/>
  <c r="G287" i="8"/>
  <c r="H286" i="8"/>
  <c r="G286" i="8"/>
  <c r="H285" i="8"/>
  <c r="G285" i="8"/>
  <c r="H284" i="8"/>
  <c r="G284" i="8"/>
  <c r="H283" i="8"/>
  <c r="G283" i="8"/>
  <c r="H282" i="8"/>
  <c r="G282" i="8"/>
  <c r="H281" i="8"/>
  <c r="G281" i="8"/>
  <c r="H280" i="8"/>
  <c r="G280" i="8"/>
  <c r="H279" i="8"/>
  <c r="G279" i="8"/>
  <c r="H278" i="8"/>
  <c r="G278" i="8"/>
  <c r="H277" i="8"/>
  <c r="G277" i="8"/>
  <c r="H276" i="8"/>
  <c r="G276" i="8"/>
  <c r="H275" i="8"/>
  <c r="G275" i="8"/>
  <c r="H274" i="8"/>
  <c r="G274" i="8"/>
  <c r="H273" i="8"/>
  <c r="G273" i="8"/>
  <c r="H272" i="8"/>
  <c r="G272" i="8"/>
  <c r="H271" i="8"/>
  <c r="G271" i="8"/>
  <c r="H270" i="8"/>
  <c r="G270" i="8"/>
  <c r="H269" i="8"/>
  <c r="G269" i="8"/>
  <c r="H268" i="8"/>
  <c r="G268" i="8"/>
  <c r="H267" i="8"/>
  <c r="G267" i="8"/>
  <c r="H266" i="8"/>
  <c r="G266" i="8"/>
  <c r="H265" i="8"/>
  <c r="G265" i="8"/>
  <c r="H264" i="8"/>
  <c r="G264" i="8"/>
  <c r="H263" i="8"/>
  <c r="G263" i="8"/>
  <c r="H262" i="8"/>
  <c r="G262" i="8"/>
  <c r="H261" i="8"/>
  <c r="G261" i="8"/>
  <c r="H260" i="8"/>
  <c r="G260" i="8"/>
  <c r="H259" i="8"/>
  <c r="G259" i="8"/>
  <c r="H258" i="8"/>
  <c r="G258" i="8"/>
  <c r="H257" i="8"/>
  <c r="G257" i="8"/>
  <c r="H256" i="8"/>
  <c r="G256" i="8"/>
  <c r="H255" i="8"/>
  <c r="G255" i="8"/>
  <c r="H254" i="8"/>
  <c r="G254" i="8"/>
  <c r="H253" i="8"/>
  <c r="G253" i="8"/>
  <c r="H252" i="8"/>
  <c r="G252" i="8"/>
  <c r="H251" i="8"/>
  <c r="G251" i="8"/>
  <c r="H250" i="8"/>
  <c r="G250" i="8"/>
  <c r="H249" i="8"/>
  <c r="G249" i="8"/>
  <c r="H248" i="8"/>
  <c r="G248" i="8"/>
  <c r="H247" i="8"/>
  <c r="G247" i="8"/>
  <c r="H246" i="8"/>
  <c r="G246" i="8"/>
  <c r="H245" i="8"/>
  <c r="G245" i="8"/>
  <c r="H244" i="8"/>
  <c r="G244" i="8"/>
  <c r="H243" i="8"/>
  <c r="G243" i="8"/>
  <c r="H242" i="8"/>
  <c r="G242" i="8"/>
  <c r="H241" i="8"/>
  <c r="G241" i="8"/>
  <c r="H240" i="8"/>
  <c r="G240" i="8"/>
  <c r="H239" i="8"/>
  <c r="G239" i="8"/>
  <c r="H238" i="8"/>
  <c r="G238" i="8"/>
  <c r="H237" i="8"/>
  <c r="G237" i="8"/>
  <c r="H236" i="8"/>
  <c r="G236" i="8"/>
  <c r="H235" i="8"/>
  <c r="G235" i="8"/>
  <c r="H234" i="8"/>
  <c r="G234" i="8"/>
  <c r="H233" i="8"/>
  <c r="G233" i="8"/>
  <c r="H232" i="8"/>
  <c r="G232" i="8"/>
  <c r="H231" i="8"/>
  <c r="G231" i="8"/>
  <c r="H230" i="8"/>
  <c r="G230" i="8"/>
  <c r="H229" i="8"/>
  <c r="G229" i="8"/>
  <c r="H228" i="8"/>
  <c r="G228" i="8"/>
  <c r="H227" i="8"/>
  <c r="G227" i="8"/>
  <c r="H226" i="8"/>
  <c r="G226" i="8"/>
  <c r="H225" i="8"/>
  <c r="G225" i="8"/>
  <c r="H224" i="8"/>
  <c r="G224" i="8"/>
  <c r="H223" i="8"/>
  <c r="G223" i="8"/>
  <c r="H222" i="8"/>
  <c r="G222" i="8"/>
  <c r="H221" i="8"/>
  <c r="G221" i="8"/>
  <c r="H220" i="8"/>
  <c r="G220" i="8"/>
  <c r="H219" i="8"/>
  <c r="G219" i="8"/>
  <c r="H218" i="8"/>
  <c r="G218" i="8"/>
  <c r="H217" i="8"/>
  <c r="G217" i="8"/>
  <c r="H216" i="8"/>
  <c r="G216" i="8"/>
  <c r="H215" i="8"/>
  <c r="G215" i="8"/>
  <c r="H214" i="8"/>
  <c r="G214" i="8"/>
  <c r="H213" i="8"/>
  <c r="G213" i="8"/>
  <c r="H212" i="8"/>
  <c r="G212" i="8"/>
  <c r="H211" i="8"/>
  <c r="G211" i="8"/>
  <c r="H210" i="8"/>
  <c r="G210" i="8"/>
  <c r="H209" i="8"/>
  <c r="G209" i="8"/>
  <c r="H208" i="8"/>
  <c r="G208" i="8"/>
  <c r="H207" i="8"/>
  <c r="G207" i="8"/>
  <c r="H206" i="8"/>
  <c r="G206" i="8"/>
  <c r="H205" i="8"/>
  <c r="G205" i="8"/>
  <c r="H204" i="8"/>
  <c r="G204" i="8"/>
  <c r="H203" i="8"/>
  <c r="G203" i="8"/>
  <c r="H202" i="8"/>
  <c r="G202" i="8"/>
  <c r="H201" i="8"/>
  <c r="G201" i="8"/>
  <c r="H200" i="8"/>
  <c r="G200" i="8"/>
  <c r="H199" i="8"/>
  <c r="G199" i="8"/>
  <c r="H198" i="8"/>
  <c r="G198" i="8"/>
  <c r="H197" i="8"/>
  <c r="G197" i="8"/>
  <c r="H196" i="8"/>
  <c r="G196" i="8"/>
  <c r="H195" i="8"/>
  <c r="G195" i="8"/>
  <c r="H194" i="8"/>
  <c r="G194" i="8"/>
  <c r="H193" i="8"/>
  <c r="G193" i="8"/>
  <c r="H192" i="8"/>
  <c r="G192" i="8"/>
  <c r="H191" i="8"/>
  <c r="G191" i="8"/>
  <c r="H190" i="8"/>
  <c r="G190" i="8"/>
  <c r="H189" i="8"/>
  <c r="G189" i="8"/>
  <c r="H188" i="8"/>
  <c r="G188" i="8"/>
  <c r="H187" i="8"/>
  <c r="G187" i="8"/>
  <c r="H186" i="8"/>
  <c r="G186" i="8"/>
  <c r="H185" i="8"/>
  <c r="G185" i="8"/>
  <c r="H184" i="8"/>
  <c r="G184" i="8"/>
  <c r="H183" i="8"/>
  <c r="G183" i="8"/>
  <c r="H182" i="8"/>
  <c r="G182" i="8"/>
  <c r="H181" i="8"/>
  <c r="G181" i="8"/>
  <c r="H180" i="8"/>
  <c r="G180" i="8"/>
  <c r="H179" i="8"/>
  <c r="G179" i="8"/>
  <c r="H178" i="8"/>
  <c r="G178" i="8"/>
  <c r="H177" i="8"/>
  <c r="G177" i="8"/>
  <c r="H176" i="8"/>
  <c r="G176" i="8"/>
  <c r="H175" i="8"/>
  <c r="G175" i="8"/>
  <c r="H174" i="8"/>
  <c r="G174" i="8"/>
  <c r="H173" i="8"/>
  <c r="G173" i="8"/>
  <c r="H172" i="8"/>
  <c r="G172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160" i="8"/>
  <c r="G160" i="8"/>
  <c r="H159" i="8"/>
  <c r="G159" i="8"/>
  <c r="H158" i="8"/>
  <c r="G158" i="8"/>
  <c r="H157" i="8"/>
  <c r="G157" i="8"/>
  <c r="H156" i="8"/>
  <c r="G156" i="8"/>
  <c r="H155" i="8"/>
  <c r="G155" i="8"/>
  <c r="H154" i="8"/>
  <c r="G154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96" i="8"/>
  <c r="G96" i="8"/>
  <c r="H95" i="8"/>
  <c r="G95" i="8"/>
  <c r="H94" i="8"/>
  <c r="G94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G5" i="8"/>
  <c r="H4" i="8"/>
  <c r="G4" i="8"/>
  <c r="H3" i="8"/>
  <c r="G3" i="8"/>
  <c r="H2" i="8"/>
  <c r="G2" i="8"/>
  <c r="P90" i="1" l="1"/>
  <c r="P184" i="1" l="1"/>
  <c r="L184" i="1"/>
  <c r="P183" i="1"/>
  <c r="L183" i="1"/>
  <c r="P182" i="1"/>
  <c r="L182" i="1"/>
  <c r="P181" i="1"/>
  <c r="L181" i="1"/>
  <c r="P180" i="1"/>
  <c r="L180" i="1"/>
  <c r="P179" i="1"/>
  <c r="L179" i="1"/>
  <c r="P178" i="1"/>
  <c r="L178" i="1"/>
  <c r="P177" i="1"/>
  <c r="L177" i="1"/>
  <c r="S176" i="1"/>
  <c r="R176" i="1"/>
  <c r="Q176" i="1"/>
  <c r="P176" i="1"/>
  <c r="O176" i="1"/>
  <c r="N176" i="1"/>
  <c r="M176" i="1"/>
  <c r="P174" i="1"/>
  <c r="P173" i="1" s="1"/>
  <c r="L174" i="1"/>
  <c r="S173" i="1"/>
  <c r="Q173" i="1"/>
  <c r="O173" i="1"/>
  <c r="M173" i="1"/>
  <c r="L173" i="1"/>
  <c r="P169" i="1"/>
  <c r="L169" i="1"/>
  <c r="P168" i="1"/>
  <c r="L168" i="1"/>
  <c r="P167" i="1"/>
  <c r="L167" i="1"/>
  <c r="P166" i="1"/>
  <c r="L166" i="1"/>
  <c r="P165" i="1"/>
  <c r="L165" i="1"/>
  <c r="S164" i="1"/>
  <c r="R164" i="1"/>
  <c r="Q164" i="1"/>
  <c r="O164" i="1"/>
  <c r="N164" i="1"/>
  <c r="M164" i="1"/>
  <c r="P162" i="1"/>
  <c r="L162" i="1"/>
  <c r="P161" i="1"/>
  <c r="L161" i="1"/>
  <c r="P160" i="1"/>
  <c r="L160" i="1"/>
  <c r="P159" i="1"/>
  <c r="L159" i="1"/>
  <c r="P158" i="1"/>
  <c r="L158" i="1"/>
  <c r="S157" i="1"/>
  <c r="R157" i="1"/>
  <c r="Q157" i="1"/>
  <c r="O157" i="1"/>
  <c r="N157" i="1"/>
  <c r="M157" i="1"/>
  <c r="P156" i="1"/>
  <c r="L156" i="1"/>
  <c r="P155" i="1"/>
  <c r="L155" i="1"/>
  <c r="P154" i="1"/>
  <c r="L154" i="1"/>
  <c r="P153" i="1"/>
  <c r="L153" i="1"/>
  <c r="P152" i="1"/>
  <c r="L152" i="1"/>
  <c r="S151" i="1"/>
  <c r="R151" i="1"/>
  <c r="Q151" i="1"/>
  <c r="O151" i="1"/>
  <c r="N151" i="1"/>
  <c r="M151" i="1"/>
  <c r="P149" i="1"/>
  <c r="L149" i="1"/>
  <c r="P148" i="1"/>
  <c r="L148" i="1"/>
  <c r="P147" i="1"/>
  <c r="L147" i="1"/>
  <c r="P146" i="1"/>
  <c r="L146" i="1"/>
  <c r="P145" i="1"/>
  <c r="L145" i="1"/>
  <c r="S144" i="1"/>
  <c r="R144" i="1"/>
  <c r="Q144" i="1"/>
  <c r="O144" i="1"/>
  <c r="N144" i="1"/>
  <c r="M144" i="1"/>
  <c r="P143" i="1"/>
  <c r="L143" i="1"/>
  <c r="P142" i="1"/>
  <c r="L142" i="1"/>
  <c r="P141" i="1"/>
  <c r="L141" i="1"/>
  <c r="P140" i="1"/>
  <c r="L140" i="1"/>
  <c r="P139" i="1"/>
  <c r="L139" i="1"/>
  <c r="S138" i="1"/>
  <c r="R138" i="1"/>
  <c r="Q138" i="1"/>
  <c r="O138" i="1"/>
  <c r="N138" i="1"/>
  <c r="M138" i="1"/>
  <c r="P137" i="1"/>
  <c r="L137" i="1"/>
  <c r="P136" i="1"/>
  <c r="L136" i="1"/>
  <c r="P135" i="1"/>
  <c r="L135" i="1"/>
  <c r="P134" i="1"/>
  <c r="L134" i="1"/>
  <c r="P133" i="1"/>
  <c r="L133" i="1"/>
  <c r="P132" i="1"/>
  <c r="L132" i="1"/>
  <c r="P131" i="1"/>
  <c r="L131" i="1"/>
  <c r="P130" i="1"/>
  <c r="L130" i="1"/>
  <c r="P129" i="1"/>
  <c r="L129" i="1"/>
  <c r="P128" i="1"/>
  <c r="L128" i="1"/>
  <c r="P127" i="1"/>
  <c r="L127" i="1"/>
  <c r="P126" i="1"/>
  <c r="L126" i="1"/>
  <c r="S125" i="1"/>
  <c r="R125" i="1"/>
  <c r="Q125" i="1"/>
  <c r="O125" i="1"/>
  <c r="N125" i="1"/>
  <c r="M125" i="1"/>
  <c r="P123" i="1"/>
  <c r="L123" i="1"/>
  <c r="P122" i="1"/>
  <c r="L122" i="1"/>
  <c r="P121" i="1"/>
  <c r="L121" i="1"/>
  <c r="P120" i="1"/>
  <c r="L120" i="1"/>
  <c r="P119" i="1"/>
  <c r="L119" i="1"/>
  <c r="S118" i="1"/>
  <c r="R118" i="1"/>
  <c r="Q118" i="1"/>
  <c r="O118" i="1"/>
  <c r="N118" i="1"/>
  <c r="M118" i="1"/>
  <c r="P117" i="1"/>
  <c r="L117" i="1"/>
  <c r="P116" i="1"/>
  <c r="L116" i="1"/>
  <c r="P115" i="1"/>
  <c r="L115" i="1"/>
  <c r="P114" i="1"/>
  <c r="L114" i="1"/>
  <c r="P113" i="1"/>
  <c r="L113" i="1"/>
  <c r="S112" i="1"/>
  <c r="R112" i="1"/>
  <c r="Q112" i="1"/>
  <c r="O112" i="1"/>
  <c r="N112" i="1"/>
  <c r="M112" i="1"/>
  <c r="P111" i="1"/>
  <c r="L111" i="1"/>
  <c r="P110" i="1"/>
  <c r="L110" i="1"/>
  <c r="P109" i="1"/>
  <c r="L109" i="1"/>
  <c r="P108" i="1"/>
  <c r="L108" i="1"/>
  <c r="P107" i="1"/>
  <c r="L107" i="1"/>
  <c r="S106" i="1"/>
  <c r="R106" i="1"/>
  <c r="Q106" i="1"/>
  <c r="O106" i="1"/>
  <c r="N106" i="1"/>
  <c r="M106" i="1"/>
  <c r="P102" i="1"/>
  <c r="L102" i="1"/>
  <c r="P101" i="1"/>
  <c r="L101" i="1"/>
  <c r="P100" i="1"/>
  <c r="L100" i="1"/>
  <c r="P99" i="1"/>
  <c r="L99" i="1"/>
  <c r="P98" i="1"/>
  <c r="L98" i="1"/>
  <c r="P97" i="1"/>
  <c r="L97" i="1"/>
  <c r="P96" i="1"/>
  <c r="L96" i="1"/>
  <c r="S95" i="1"/>
  <c r="R95" i="1"/>
  <c r="Q95" i="1"/>
  <c r="O95" i="1"/>
  <c r="N95" i="1"/>
  <c r="M95" i="1"/>
  <c r="P94" i="1"/>
  <c r="L94" i="1"/>
  <c r="P93" i="1"/>
  <c r="L93" i="1"/>
  <c r="P92" i="1"/>
  <c r="L92" i="1"/>
  <c r="P91" i="1"/>
  <c r="L91" i="1"/>
  <c r="L90" i="1"/>
  <c r="S89" i="1"/>
  <c r="R89" i="1"/>
  <c r="Q89" i="1"/>
  <c r="O89" i="1"/>
  <c r="N89" i="1"/>
  <c r="M89" i="1"/>
  <c r="P88" i="1"/>
  <c r="L88" i="1"/>
  <c r="P87" i="1"/>
  <c r="L87" i="1"/>
  <c r="P86" i="1"/>
  <c r="L86" i="1"/>
  <c r="P85" i="1"/>
  <c r="L85" i="1"/>
  <c r="P84" i="1"/>
  <c r="L84" i="1"/>
  <c r="P83" i="1"/>
  <c r="L83" i="1"/>
  <c r="S82" i="1"/>
  <c r="R82" i="1"/>
  <c r="Q82" i="1"/>
  <c r="O82" i="1"/>
  <c r="N82" i="1"/>
  <c r="M82" i="1"/>
  <c r="P81" i="1"/>
  <c r="P79" i="1" s="1"/>
  <c r="L81" i="1"/>
  <c r="P80" i="1"/>
  <c r="L80" i="1"/>
  <c r="S79" i="1"/>
  <c r="R79" i="1"/>
  <c r="Q79" i="1"/>
  <c r="O79" i="1"/>
  <c r="N79" i="1"/>
  <c r="M79" i="1"/>
  <c r="P77" i="1"/>
  <c r="L77" i="1"/>
  <c r="P76" i="1"/>
  <c r="L76" i="1"/>
  <c r="P75" i="1"/>
  <c r="L75" i="1"/>
  <c r="P74" i="1"/>
  <c r="L74" i="1"/>
  <c r="P73" i="1"/>
  <c r="L73" i="1"/>
  <c r="S72" i="1"/>
  <c r="R72" i="1"/>
  <c r="Q72" i="1"/>
  <c r="O72" i="1"/>
  <c r="N72" i="1"/>
  <c r="M72" i="1"/>
  <c r="P71" i="1"/>
  <c r="L71" i="1"/>
  <c r="P70" i="1"/>
  <c r="L70" i="1"/>
  <c r="P69" i="1"/>
  <c r="L69" i="1"/>
  <c r="P68" i="1"/>
  <c r="L68" i="1"/>
  <c r="S67" i="1"/>
  <c r="R67" i="1"/>
  <c r="Q67" i="1"/>
  <c r="O67" i="1"/>
  <c r="N67" i="1"/>
  <c r="M67" i="1"/>
  <c r="P66" i="1"/>
  <c r="L66" i="1"/>
  <c r="P65" i="1"/>
  <c r="L65" i="1"/>
  <c r="P64" i="1"/>
  <c r="L64" i="1"/>
  <c r="S63" i="1"/>
  <c r="R63" i="1"/>
  <c r="Q63" i="1"/>
  <c r="O63" i="1"/>
  <c r="N63" i="1"/>
  <c r="M63" i="1"/>
  <c r="P62" i="1"/>
  <c r="P61" i="1" s="1"/>
  <c r="L62" i="1"/>
  <c r="L61" i="1" s="1"/>
  <c r="S61" i="1"/>
  <c r="R61" i="1"/>
  <c r="Q61" i="1"/>
  <c r="O61" i="1"/>
  <c r="N61" i="1"/>
  <c r="M61" i="1"/>
  <c r="P60" i="1"/>
  <c r="L60" i="1"/>
  <c r="P59" i="1"/>
  <c r="L59" i="1"/>
  <c r="P58" i="1"/>
  <c r="L58" i="1"/>
  <c r="P57" i="1"/>
  <c r="L57" i="1"/>
  <c r="P56" i="1"/>
  <c r="L56" i="1"/>
  <c r="S55" i="1"/>
  <c r="R55" i="1"/>
  <c r="Q55" i="1"/>
  <c r="O55" i="1"/>
  <c r="N55" i="1"/>
  <c r="M55" i="1"/>
  <c r="P53" i="1"/>
  <c r="L53" i="1"/>
  <c r="P52" i="1"/>
  <c r="L52" i="1"/>
  <c r="P51" i="1"/>
  <c r="L51" i="1"/>
  <c r="P49" i="1"/>
  <c r="L49" i="1"/>
  <c r="P48" i="1"/>
  <c r="L48" i="1"/>
  <c r="P47" i="1"/>
  <c r="L47" i="1"/>
  <c r="P46" i="1"/>
  <c r="L46" i="1"/>
  <c r="P45" i="1"/>
  <c r="L45" i="1"/>
  <c r="P44" i="1"/>
  <c r="L44" i="1"/>
  <c r="S43" i="1"/>
  <c r="R43" i="1"/>
  <c r="Q43" i="1"/>
  <c r="O43" i="1"/>
  <c r="N43" i="1"/>
  <c r="M43" i="1"/>
  <c r="P42" i="1"/>
  <c r="L42" i="1"/>
  <c r="P41" i="1"/>
  <c r="L41" i="1"/>
  <c r="P40" i="1"/>
  <c r="L40" i="1"/>
  <c r="P39" i="1"/>
  <c r="L39" i="1"/>
  <c r="P38" i="1"/>
  <c r="L38" i="1"/>
  <c r="S37" i="1"/>
  <c r="R37" i="1"/>
  <c r="Q37" i="1"/>
  <c r="O37" i="1"/>
  <c r="N37" i="1"/>
  <c r="M37" i="1"/>
  <c r="P34" i="1"/>
  <c r="L34" i="1"/>
  <c r="S33" i="1"/>
  <c r="P33" i="1" s="1"/>
  <c r="L33" i="1"/>
  <c r="S32" i="1"/>
  <c r="P32" i="1" s="1"/>
  <c r="L32" i="1"/>
  <c r="S31" i="1"/>
  <c r="P31" i="1" s="1"/>
  <c r="L31" i="1"/>
  <c r="S30" i="1"/>
  <c r="P30" i="1" s="1"/>
  <c r="L30" i="1"/>
  <c r="S29" i="1"/>
  <c r="P29" i="1" s="1"/>
  <c r="L29" i="1"/>
  <c r="S28" i="1"/>
  <c r="P28" i="1" s="1"/>
  <c r="L28" i="1"/>
  <c r="S27" i="1"/>
  <c r="P27" i="1" s="1"/>
  <c r="L27" i="1"/>
  <c r="S26" i="1"/>
  <c r="P26" i="1" s="1"/>
  <c r="L26" i="1"/>
  <c r="S25" i="1"/>
  <c r="P25" i="1" s="1"/>
  <c r="L25" i="1"/>
  <c r="S24" i="1"/>
  <c r="P24" i="1" s="1"/>
  <c r="L24" i="1"/>
  <c r="S23" i="1"/>
  <c r="P23" i="1" s="1"/>
  <c r="L23" i="1"/>
  <c r="S22" i="1"/>
  <c r="P22" i="1" s="1"/>
  <c r="L22" i="1"/>
  <c r="S21" i="1"/>
  <c r="P21" i="1" s="1"/>
  <c r="L21" i="1"/>
  <c r="S20" i="1"/>
  <c r="P20" i="1" s="1"/>
  <c r="L20" i="1"/>
  <c r="S19" i="1"/>
  <c r="P19" i="1" s="1"/>
  <c r="L19" i="1"/>
  <c r="S18" i="1"/>
  <c r="P18" i="1" s="1"/>
  <c r="L18" i="1"/>
  <c r="S17" i="1"/>
  <c r="P17" i="1" s="1"/>
  <c r="L17" i="1"/>
  <c r="S16" i="1"/>
  <c r="P16" i="1" s="1"/>
  <c r="L16" i="1"/>
  <c r="S15" i="1"/>
  <c r="P15" i="1" s="1"/>
  <c r="S14" i="1"/>
  <c r="P14" i="1" s="1"/>
  <c r="L14" i="1"/>
  <c r="S13" i="1"/>
  <c r="P13" i="1" s="1"/>
  <c r="L13" i="1"/>
  <c r="S12" i="1"/>
  <c r="P12" i="1" s="1"/>
  <c r="L12" i="1"/>
  <c r="P72" i="1" l="1"/>
  <c r="P164" i="1"/>
  <c r="P125" i="1"/>
  <c r="L125" i="1"/>
  <c r="L164" i="1"/>
  <c r="P95" i="1"/>
  <c r="P112" i="1"/>
  <c r="P118" i="1"/>
  <c r="P55" i="1"/>
  <c r="L67" i="1"/>
  <c r="P138" i="1"/>
  <c r="L43" i="1"/>
  <c r="L95" i="1"/>
  <c r="L112" i="1"/>
  <c r="L118" i="1"/>
  <c r="L151" i="1"/>
  <c r="L157" i="1"/>
  <c r="L176" i="1"/>
  <c r="P43" i="1"/>
  <c r="P67" i="1"/>
  <c r="L89" i="1"/>
  <c r="P151" i="1"/>
  <c r="P157" i="1"/>
  <c r="L55" i="1"/>
  <c r="L72" i="1"/>
  <c r="L79" i="1"/>
  <c r="L138" i="1"/>
  <c r="P89" i="1"/>
  <c r="L37" i="1"/>
  <c r="L63" i="1"/>
  <c r="L82" i="1"/>
  <c r="L106" i="1"/>
  <c r="L144" i="1"/>
  <c r="P37" i="1"/>
  <c r="P63" i="1"/>
  <c r="P82" i="1"/>
  <c r="P106" i="1"/>
  <c r="P144" i="1"/>
  <c r="AU14" i="6" l="1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102" i="6"/>
  <c r="AU103" i="6"/>
  <c r="AU104" i="6"/>
  <c r="AU105" i="6"/>
  <c r="AU106" i="6"/>
  <c r="AU107" i="6"/>
  <c r="AU108" i="6"/>
  <c r="AU109" i="6"/>
  <c r="AU110" i="6"/>
  <c r="AU111" i="6"/>
  <c r="AU112" i="6"/>
  <c r="AU113" i="6"/>
  <c r="AU114" i="6"/>
  <c r="AU115" i="6"/>
  <c r="AU116" i="6"/>
  <c r="AU117" i="6"/>
  <c r="AU118" i="6"/>
  <c r="AU119" i="6"/>
  <c r="AU120" i="6"/>
  <c r="AU121" i="6"/>
  <c r="AU122" i="6"/>
  <c r="AU123" i="6"/>
  <c r="AU124" i="6"/>
  <c r="AU125" i="6"/>
  <c r="AU126" i="6"/>
  <c r="AU127" i="6"/>
  <c r="AU128" i="6"/>
  <c r="AU129" i="6"/>
  <c r="AU130" i="6"/>
  <c r="AU131" i="6"/>
  <c r="AU132" i="6"/>
  <c r="AU133" i="6"/>
  <c r="AU134" i="6"/>
  <c r="AU135" i="6"/>
  <c r="AU136" i="6"/>
  <c r="AU137" i="6"/>
  <c r="AU138" i="6"/>
  <c r="AU139" i="6"/>
  <c r="AU140" i="6"/>
  <c r="AU141" i="6"/>
  <c r="AU142" i="6"/>
  <c r="AU143" i="6"/>
  <c r="AU144" i="6"/>
  <c r="AU145" i="6"/>
  <c r="AU146" i="6"/>
  <c r="AU147" i="6"/>
  <c r="AU148" i="6"/>
  <c r="AU149" i="6"/>
  <c r="AU150" i="6"/>
  <c r="AU151" i="6"/>
  <c r="AU152" i="6"/>
  <c r="AU153" i="6"/>
  <c r="AU13" i="6"/>
  <c r="H184" i="1" l="1"/>
  <c r="H183" i="1"/>
  <c r="H182" i="1"/>
  <c r="H181" i="1"/>
  <c r="H180" i="1"/>
  <c r="H179" i="1"/>
  <c r="H178" i="1"/>
  <c r="H177" i="1"/>
  <c r="K176" i="1"/>
  <c r="J176" i="1"/>
  <c r="I176" i="1"/>
  <c r="H176" i="1"/>
  <c r="K173" i="1"/>
  <c r="J173" i="1"/>
  <c r="I173" i="1"/>
  <c r="H173" i="1"/>
  <c r="H169" i="1"/>
  <c r="H168" i="1"/>
  <c r="H167" i="1"/>
  <c r="H166" i="1"/>
  <c r="H165" i="1"/>
  <c r="K164" i="1"/>
  <c r="J164" i="1"/>
  <c r="I164" i="1"/>
  <c r="H164" i="1" s="1"/>
  <c r="H162" i="1"/>
  <c r="H161" i="1"/>
  <c r="H160" i="1"/>
  <c r="H159" i="1"/>
  <c r="H157" i="1" s="1"/>
  <c r="H158" i="1"/>
  <c r="K157" i="1"/>
  <c r="J157" i="1"/>
  <c r="I157" i="1"/>
  <c r="H156" i="1"/>
  <c r="H155" i="1"/>
  <c r="H154" i="1"/>
  <c r="H153" i="1"/>
  <c r="H152" i="1"/>
  <c r="K151" i="1"/>
  <c r="J151" i="1"/>
  <c r="I151" i="1"/>
  <c r="H149" i="1"/>
  <c r="H148" i="1"/>
  <c r="H147" i="1"/>
  <c r="H146" i="1"/>
  <c r="H145" i="1"/>
  <c r="K144" i="1"/>
  <c r="J144" i="1"/>
  <c r="I144" i="1"/>
  <c r="H143" i="1"/>
  <c r="H142" i="1"/>
  <c r="H141" i="1"/>
  <c r="H140" i="1"/>
  <c r="H138" i="1" s="1"/>
  <c r="H139" i="1"/>
  <c r="K138" i="1"/>
  <c r="J138" i="1"/>
  <c r="I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K125" i="1"/>
  <c r="J125" i="1"/>
  <c r="I125" i="1"/>
  <c r="H125" i="1" s="1"/>
  <c r="H117" i="1"/>
  <c r="H116" i="1"/>
  <c r="H115" i="1"/>
  <c r="H114" i="1"/>
  <c r="H113" i="1"/>
  <c r="K112" i="1"/>
  <c r="J112" i="1"/>
  <c r="I112" i="1"/>
  <c r="H111" i="1"/>
  <c r="H110" i="1"/>
  <c r="H109" i="1"/>
  <c r="H108" i="1"/>
  <c r="H107" i="1"/>
  <c r="K106" i="1"/>
  <c r="J106" i="1"/>
  <c r="I106" i="1"/>
  <c r="H102" i="1"/>
  <c r="H101" i="1"/>
  <c r="H100" i="1"/>
  <c r="H99" i="1"/>
  <c r="H98" i="1"/>
  <c r="H97" i="1"/>
  <c r="H96" i="1"/>
  <c r="K95" i="1"/>
  <c r="I95" i="1"/>
  <c r="H95" i="1" s="1"/>
  <c r="H94" i="1"/>
  <c r="H93" i="1"/>
  <c r="H92" i="1"/>
  <c r="H91" i="1"/>
  <c r="H90" i="1"/>
  <c r="K89" i="1"/>
  <c r="I89" i="1"/>
  <c r="H88" i="1"/>
  <c r="H87" i="1"/>
  <c r="H86" i="1"/>
  <c r="H85" i="1"/>
  <c r="H84" i="1"/>
  <c r="H83" i="1"/>
  <c r="K82" i="1"/>
  <c r="J82" i="1"/>
  <c r="I82" i="1"/>
  <c r="H81" i="1"/>
  <c r="H80" i="1"/>
  <c r="K79" i="1"/>
  <c r="I79" i="1"/>
  <c r="H79" i="1" s="1"/>
  <c r="H77" i="1"/>
  <c r="H76" i="1"/>
  <c r="H75" i="1"/>
  <c r="H74" i="1"/>
  <c r="H73" i="1"/>
  <c r="K72" i="1"/>
  <c r="J72" i="1"/>
  <c r="I72" i="1"/>
  <c r="H71" i="1"/>
  <c r="H70" i="1"/>
  <c r="H69" i="1"/>
  <c r="H68" i="1"/>
  <c r="K67" i="1"/>
  <c r="J67" i="1"/>
  <c r="I67" i="1"/>
  <c r="H67" i="1" s="1"/>
  <c r="H66" i="1"/>
  <c r="H65" i="1"/>
  <c r="H64" i="1"/>
  <c r="K63" i="1"/>
  <c r="J63" i="1"/>
  <c r="I63" i="1"/>
  <c r="K61" i="1"/>
  <c r="J61" i="1"/>
  <c r="I61" i="1"/>
  <c r="H61" i="1"/>
  <c r="K55" i="1"/>
  <c r="I55" i="1"/>
  <c r="H53" i="1"/>
  <c r="H52" i="1"/>
  <c r="H51" i="1"/>
  <c r="H42" i="1"/>
  <c r="H41" i="1"/>
  <c r="H40" i="1"/>
  <c r="H39" i="1"/>
  <c r="H38" i="1"/>
  <c r="K37" i="1"/>
  <c r="J37" i="1"/>
  <c r="I37" i="1"/>
  <c r="H82" i="1" l="1"/>
  <c r="H112" i="1"/>
  <c r="H151" i="1"/>
  <c r="H37" i="1"/>
  <c r="H72" i="1"/>
  <c r="H89" i="1"/>
  <c r="H106" i="1"/>
  <c r="H144" i="1"/>
  <c r="X181" i="1" l="1"/>
  <c r="W181" i="1"/>
  <c r="X179" i="1"/>
  <c r="W179" i="1"/>
  <c r="X177" i="1"/>
  <c r="W177" i="1"/>
  <c r="X165" i="1"/>
  <c r="W165" i="1"/>
  <c r="X161" i="1"/>
  <c r="W161" i="1"/>
  <c r="X159" i="1"/>
  <c r="W159" i="1"/>
  <c r="X156" i="1"/>
  <c r="W156" i="1"/>
  <c r="X154" i="1"/>
  <c r="W154" i="1"/>
  <c r="X153" i="1"/>
  <c r="W153" i="1"/>
  <c r="X152" i="1"/>
  <c r="W152" i="1"/>
  <c r="X135" i="1"/>
  <c r="W135" i="1"/>
  <c r="X134" i="1"/>
  <c r="W134" i="1"/>
  <c r="X133" i="1"/>
  <c r="W133" i="1"/>
  <c r="X131" i="1"/>
  <c r="W131" i="1"/>
  <c r="X129" i="1"/>
  <c r="W129" i="1"/>
  <c r="X127" i="1"/>
  <c r="W127" i="1"/>
  <c r="X117" i="1"/>
  <c r="W117" i="1"/>
  <c r="X116" i="1"/>
  <c r="W116" i="1"/>
  <c r="X115" i="1"/>
  <c r="W115" i="1"/>
  <c r="X114" i="1"/>
  <c r="W114" i="1"/>
  <c r="X111" i="1"/>
  <c r="W111" i="1"/>
  <c r="X110" i="1"/>
  <c r="W110" i="1"/>
  <c r="X108" i="1"/>
  <c r="W108" i="1"/>
  <c r="X99" i="1"/>
  <c r="W99" i="1"/>
  <c r="X97" i="1"/>
  <c r="W97" i="1"/>
  <c r="X93" i="1"/>
  <c r="W93" i="1"/>
  <c r="X92" i="1"/>
  <c r="W92" i="1"/>
  <c r="X91" i="1"/>
  <c r="W91" i="1"/>
  <c r="X86" i="1"/>
  <c r="W86" i="1"/>
  <c r="X84" i="1"/>
  <c r="W84" i="1"/>
  <c r="X69" i="1"/>
  <c r="W69" i="1"/>
  <c r="X68" i="1"/>
  <c r="W68" i="1"/>
  <c r="X65" i="1"/>
  <c r="W65" i="1"/>
  <c r="X53" i="1"/>
  <c r="W53" i="1"/>
  <c r="X52" i="1"/>
  <c r="W52" i="1"/>
  <c r="X51" i="1"/>
  <c r="W51" i="1"/>
  <c r="X47" i="1"/>
  <c r="W47" i="1"/>
  <c r="X45" i="1"/>
  <c r="W45" i="1"/>
  <c r="X44" i="1"/>
  <c r="W44" i="1"/>
  <c r="X41" i="1"/>
  <c r="W41" i="1"/>
  <c r="W34" i="1"/>
  <c r="W33" i="1"/>
  <c r="W32" i="1"/>
  <c r="W31" i="1"/>
  <c r="W30" i="1"/>
  <c r="W29" i="1"/>
  <c r="W28" i="1"/>
  <c r="W27" i="1"/>
  <c r="W26" i="1"/>
  <c r="W25" i="1"/>
  <c r="W24" i="1"/>
  <c r="W23" i="1"/>
  <c r="W21" i="1"/>
  <c r="W20" i="1"/>
  <c r="W19" i="1"/>
  <c r="W18" i="1"/>
  <c r="W17" i="1"/>
  <c r="W16" i="1"/>
  <c r="W15" i="1"/>
  <c r="W14" i="1"/>
  <c r="W13" i="1"/>
  <c r="W12" i="1"/>
  <c r="Y184" i="1"/>
  <c r="X184" i="1"/>
  <c r="W184" i="1"/>
  <c r="Y183" i="1"/>
  <c r="X183" i="1"/>
  <c r="W183" i="1"/>
  <c r="Y182" i="1"/>
  <c r="X182" i="1"/>
  <c r="W182" i="1"/>
  <c r="Y180" i="1"/>
  <c r="X180" i="1"/>
  <c r="W180" i="1"/>
  <c r="Y178" i="1"/>
  <c r="X178" i="1"/>
  <c r="W178" i="1"/>
  <c r="Y174" i="1"/>
  <c r="X174" i="1"/>
  <c r="W174" i="1"/>
  <c r="Y169" i="1"/>
  <c r="X169" i="1"/>
  <c r="W169" i="1"/>
  <c r="Y168" i="1"/>
  <c r="X168" i="1"/>
  <c r="W168" i="1"/>
  <c r="Y167" i="1"/>
  <c r="X167" i="1"/>
  <c r="W167" i="1"/>
  <c r="Y166" i="1"/>
  <c r="X166" i="1"/>
  <c r="W166" i="1"/>
  <c r="Y162" i="1"/>
  <c r="X162" i="1"/>
  <c r="W162" i="1"/>
  <c r="Y160" i="1"/>
  <c r="X160" i="1"/>
  <c r="W160" i="1"/>
  <c r="Y158" i="1"/>
  <c r="X158" i="1"/>
  <c r="W158" i="1"/>
  <c r="Y155" i="1"/>
  <c r="X155" i="1"/>
  <c r="W155" i="1"/>
  <c r="Y149" i="1"/>
  <c r="X149" i="1"/>
  <c r="W149" i="1"/>
  <c r="Y148" i="1"/>
  <c r="X148" i="1"/>
  <c r="W148" i="1"/>
  <c r="Y147" i="1"/>
  <c r="X147" i="1"/>
  <c r="W147" i="1"/>
  <c r="Y146" i="1"/>
  <c r="X146" i="1"/>
  <c r="W146" i="1"/>
  <c r="Y145" i="1"/>
  <c r="X145" i="1"/>
  <c r="W145" i="1"/>
  <c r="Y143" i="1"/>
  <c r="X143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7" i="1"/>
  <c r="X137" i="1"/>
  <c r="W137" i="1"/>
  <c r="Y136" i="1"/>
  <c r="X136" i="1"/>
  <c r="W136" i="1"/>
  <c r="Y132" i="1"/>
  <c r="X132" i="1"/>
  <c r="W132" i="1"/>
  <c r="Y130" i="1"/>
  <c r="X130" i="1"/>
  <c r="W130" i="1"/>
  <c r="Y128" i="1"/>
  <c r="X128" i="1"/>
  <c r="W128" i="1"/>
  <c r="Y126" i="1"/>
  <c r="X126" i="1"/>
  <c r="W126" i="1"/>
  <c r="Y123" i="1"/>
  <c r="X123" i="1"/>
  <c r="W123" i="1"/>
  <c r="Y122" i="1"/>
  <c r="X122" i="1"/>
  <c r="W122" i="1"/>
  <c r="Y121" i="1"/>
  <c r="X121" i="1"/>
  <c r="W121" i="1"/>
  <c r="Y120" i="1"/>
  <c r="X120" i="1"/>
  <c r="W120" i="1"/>
  <c r="Y119" i="1"/>
  <c r="X119" i="1"/>
  <c r="W119" i="1"/>
  <c r="Y113" i="1"/>
  <c r="X113" i="1"/>
  <c r="W113" i="1"/>
  <c r="Y109" i="1"/>
  <c r="X109" i="1"/>
  <c r="W109" i="1"/>
  <c r="Y107" i="1"/>
  <c r="X107" i="1"/>
  <c r="W107" i="1"/>
  <c r="Y102" i="1"/>
  <c r="X102" i="1"/>
  <c r="W102" i="1"/>
  <c r="Y101" i="1"/>
  <c r="X101" i="1"/>
  <c r="W101" i="1"/>
  <c r="Y100" i="1"/>
  <c r="X100" i="1"/>
  <c r="W100" i="1"/>
  <c r="Y98" i="1"/>
  <c r="X98" i="1"/>
  <c r="W98" i="1"/>
  <c r="Y96" i="1"/>
  <c r="X96" i="1"/>
  <c r="W96" i="1"/>
  <c r="Y94" i="1"/>
  <c r="X94" i="1"/>
  <c r="W94" i="1"/>
  <c r="Y90" i="1"/>
  <c r="X90" i="1"/>
  <c r="W90" i="1"/>
  <c r="Y81" i="1"/>
  <c r="X81" i="1"/>
  <c r="W81" i="1"/>
  <c r="Y80" i="1"/>
  <c r="X80" i="1"/>
  <c r="W80" i="1"/>
  <c r="Y77" i="1"/>
  <c r="X77" i="1"/>
  <c r="W77" i="1"/>
  <c r="Y76" i="1"/>
  <c r="X76" i="1"/>
  <c r="W76" i="1"/>
  <c r="Y75" i="1"/>
  <c r="X75" i="1"/>
  <c r="W75" i="1"/>
  <c r="Y74" i="1"/>
  <c r="X74" i="1"/>
  <c r="W74" i="1"/>
  <c r="Y73" i="1"/>
  <c r="X73" i="1"/>
  <c r="W73" i="1"/>
  <c r="Y71" i="1"/>
  <c r="X71" i="1"/>
  <c r="W71" i="1"/>
  <c r="Y70" i="1"/>
  <c r="X70" i="1"/>
  <c r="W70" i="1"/>
  <c r="Y66" i="1"/>
  <c r="X66" i="1"/>
  <c r="W66" i="1"/>
  <c r="Y64" i="1"/>
  <c r="X64" i="1"/>
  <c r="W64" i="1"/>
  <c r="Y62" i="1"/>
  <c r="X62" i="1"/>
  <c r="W62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Y49" i="1"/>
  <c r="X49" i="1"/>
  <c r="W49" i="1"/>
  <c r="Y48" i="1"/>
  <c r="X48" i="1"/>
  <c r="W48" i="1"/>
  <c r="Y46" i="1"/>
  <c r="X46" i="1"/>
  <c r="W46" i="1"/>
  <c r="Y42" i="1"/>
  <c r="X42" i="1"/>
  <c r="W42" i="1"/>
  <c r="Y40" i="1"/>
  <c r="X40" i="1"/>
  <c r="W40" i="1"/>
  <c r="Y39" i="1"/>
  <c r="X39" i="1"/>
  <c r="W39" i="1"/>
  <c r="Y38" i="1"/>
  <c r="X38" i="1"/>
  <c r="W38" i="1"/>
  <c r="Y22" i="1"/>
  <c r="X22" i="1"/>
  <c r="W22" i="1"/>
  <c r="U45" i="1" l="1"/>
  <c r="U68" i="1"/>
  <c r="U111" i="1"/>
  <c r="U114" i="1"/>
  <c r="U127" i="1"/>
  <c r="U131" i="1"/>
  <c r="U135" i="1"/>
  <c r="U154" i="1"/>
  <c r="U34" i="1"/>
  <c r="X34" i="1"/>
  <c r="U44" i="1"/>
  <c r="U65" i="1"/>
  <c r="U117" i="1"/>
  <c r="U134" i="1"/>
  <c r="U153" i="1"/>
  <c r="U177" i="1"/>
  <c r="U181" i="1"/>
  <c r="U110" i="1"/>
  <c r="U159" i="1"/>
  <c r="U91" i="1"/>
  <c r="U51" i="1"/>
  <c r="U69" i="1"/>
  <c r="U92" i="1"/>
  <c r="U99" i="1"/>
  <c r="U108" i="1"/>
  <c r="U115" i="1"/>
  <c r="U161" i="1"/>
  <c r="U179" i="1"/>
  <c r="U53" i="1"/>
  <c r="U97" i="1"/>
  <c r="U84" i="1"/>
  <c r="U41" i="1"/>
  <c r="U47" i="1"/>
  <c r="U52" i="1"/>
  <c r="U86" i="1"/>
  <c r="U93" i="1"/>
  <c r="U116" i="1"/>
  <c r="U129" i="1"/>
  <c r="U133" i="1"/>
  <c r="U152" i="1"/>
  <c r="U156" i="1"/>
  <c r="U165" i="1"/>
  <c r="X15" i="1"/>
  <c r="X16" i="1"/>
  <c r="X17" i="1"/>
  <c r="X18" i="1"/>
  <c r="X19" i="1"/>
  <c r="X20" i="1"/>
  <c r="X21" i="1"/>
  <c r="X23" i="1"/>
  <c r="X24" i="1"/>
  <c r="X25" i="1"/>
  <c r="X26" i="1"/>
  <c r="X27" i="1"/>
  <c r="X28" i="1"/>
  <c r="X29" i="1"/>
  <c r="X30" i="1"/>
  <c r="X31" i="1"/>
  <c r="X32" i="1"/>
  <c r="X33" i="1"/>
  <c r="X13" i="1"/>
  <c r="X12" i="1"/>
  <c r="X14" i="1" l="1"/>
  <c r="AL56" i="2"/>
  <c r="AM56" i="2"/>
  <c r="AN56" i="2"/>
  <c r="U178" i="1" l="1"/>
  <c r="U180" i="1"/>
  <c r="U182" i="1"/>
  <c r="U183" i="1"/>
  <c r="U184" i="1"/>
  <c r="U166" i="1"/>
  <c r="U167" i="1"/>
  <c r="U168" i="1"/>
  <c r="U169" i="1"/>
  <c r="U160" i="1"/>
  <c r="U162" i="1"/>
  <c r="U155" i="1"/>
  <c r="U146" i="1"/>
  <c r="U147" i="1"/>
  <c r="U148" i="1"/>
  <c r="U149" i="1"/>
  <c r="U140" i="1"/>
  <c r="U141" i="1"/>
  <c r="U142" i="1"/>
  <c r="U143" i="1"/>
  <c r="U128" i="1"/>
  <c r="U130" i="1"/>
  <c r="U132" i="1"/>
  <c r="U136" i="1"/>
  <c r="U137" i="1"/>
  <c r="U120" i="1"/>
  <c r="U121" i="1"/>
  <c r="U122" i="1"/>
  <c r="U123" i="1"/>
  <c r="U109" i="1"/>
  <c r="U98" i="1"/>
  <c r="U100" i="1"/>
  <c r="U101" i="1"/>
  <c r="U102" i="1"/>
  <c r="U94" i="1"/>
  <c r="U81" i="1"/>
  <c r="U74" i="1"/>
  <c r="U75" i="1"/>
  <c r="U76" i="1"/>
  <c r="U77" i="1"/>
  <c r="U70" i="1"/>
  <c r="U71" i="1"/>
  <c r="U66" i="1"/>
  <c r="U57" i="1"/>
  <c r="U58" i="1"/>
  <c r="U59" i="1"/>
  <c r="U60" i="1"/>
  <c r="U46" i="1"/>
  <c r="U48" i="1"/>
  <c r="U49" i="1"/>
  <c r="U40" i="1"/>
  <c r="U42" i="1"/>
  <c r="U38" i="1"/>
  <c r="U96" i="1" l="1"/>
  <c r="U113" i="1"/>
  <c r="U56" i="1"/>
  <c r="U119" i="1"/>
  <c r="U158" i="1"/>
  <c r="U62" i="1"/>
  <c r="U73" i="1"/>
  <c r="U126" i="1"/>
  <c r="U139" i="1"/>
  <c r="U64" i="1"/>
  <c r="U80" i="1"/>
  <c r="U90" i="1"/>
  <c r="U107" i="1"/>
  <c r="U145" i="1"/>
  <c r="U174" i="1"/>
  <c r="U39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12" i="1"/>
  <c r="V154" i="1" l="1"/>
  <c r="V144" i="1" l="1"/>
</calcChain>
</file>

<file path=xl/comments1.xml><?xml version="1.0" encoding="utf-8"?>
<comments xmlns="http://schemas.openxmlformats.org/spreadsheetml/2006/main">
  <authors>
    <author>Rimas Mizejus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186"/>
          </rPr>
          <t>Rimas Mizejus:</t>
        </r>
        <r>
          <rPr>
            <sz val="9"/>
            <color indexed="81"/>
            <rFont val="Tahoma"/>
            <family val="2"/>
            <charset val="186"/>
          </rPr>
          <t xml:space="preserve">
Naudojamas rodiklis: Veiksmų, kuriais remiamos investicijos į mažos apimties infrastruktūrą, skaičius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186"/>
          </rPr>
          <t>Rimas Mizejus:</t>
        </r>
        <r>
          <rPr>
            <sz val="9"/>
            <color indexed="81"/>
            <rFont val="Tahoma"/>
            <family val="2"/>
            <charset val="186"/>
          </rPr>
          <t xml:space="preserve">
Naudojamas rodiklis: Regioninio planavimo būdu įgyvendintų mažos apimties infrastruktūros projektų skaičius
</t>
        </r>
      </text>
    </comment>
  </commentList>
</comments>
</file>

<file path=xl/sharedStrings.xml><?xml version="1.0" encoding="utf-8"?>
<sst xmlns="http://schemas.openxmlformats.org/spreadsheetml/2006/main" count="9441" uniqueCount="2581">
  <si>
    <t/>
  </si>
  <si>
    <t>Regionų plėtros planų rengimo</t>
  </si>
  <si>
    <t>metodikos</t>
  </si>
  <si>
    <t>4 priedas</t>
  </si>
  <si>
    <t xml:space="preserve">1 lentelė. Projektų įgyvendinimo stebėsenos duomenų suvestinė. </t>
  </si>
  <si>
    <t xml:space="preserve">Projekto Nr. </t>
  </si>
  <si>
    <t>Unikalus projekto Nr.</t>
  </si>
  <si>
    <t>Projektas (pavadinimas)</t>
  </si>
  <si>
    <t>Pareiškėjas / projekto vykdytojas</t>
  </si>
  <si>
    <t xml:space="preserve">ITI, RSP, S </t>
  </si>
  <si>
    <t>Projekto būklė**</t>
  </si>
  <si>
    <t>Regiono plėtros planas (Eur)</t>
  </si>
  <si>
    <t>Projekto finansavimo sutartis (Eur)</t>
  </si>
  <si>
    <t>Projekto įgyvendinimas (Eur)</t>
  </si>
  <si>
    <t>Pastabos</t>
  </si>
  <si>
    <t>Iš viso</t>
  </si>
  <si>
    <t>Finansavimas ES fondų ar kitų tarptautinių finansavimo šaltinių)</t>
  </si>
  <si>
    <t>Finansavimas iš valstybės biudžeto</t>
  </si>
  <si>
    <t>Pareiškėjo / projekto vykdytojo  ir partnerio (-ių) lėšos</t>
  </si>
  <si>
    <t xml:space="preserve">Iš viso </t>
  </si>
  <si>
    <t>Išmokėtas finansavimas ES fondų ar kitų tarptautinių finansavimo šaltinių)</t>
  </si>
  <si>
    <t>Išmokėtos pareiškėjo / projekto vykdytojo  ir partnerio (-ių) lėšos</t>
  </si>
  <si>
    <t xml:space="preserve">1. </t>
  </si>
  <si>
    <t>–</t>
  </si>
  <si>
    <t>1.1.</t>
  </si>
  <si>
    <t>Tikslas: 
Didinti ūkinės veiklos įvairovę ir pagerinti sąlygas investicijų pritraukimui, mažinant geografinių sąlygų ir demografinių procesų sukeliamus gyvenimo kokybės netolygumus</t>
  </si>
  <si>
    <t>1.1.1.</t>
  </si>
  <si>
    <t>Uždavinys:
Sudaryti sąlygas darbo vietų kūrimui, kuriant ir atnaujinant viešąją ir ekoinžinerinę  infrastruktūrą,  gamtos, kultūros paveldo objektus ir kultūros įstaigas</t>
  </si>
  <si>
    <t>1.1.1.1.</t>
  </si>
  <si>
    <t>Priemonė:
Kaimo gyvenamųjų vietovių (turinčių iki 1 tūkst. gyventojų) atnaujinimas</t>
  </si>
  <si>
    <t>R01ZM07-120000-1101</t>
  </si>
  <si>
    <t>20KI-KA-17-1-02616</t>
  </si>
  <si>
    <t xml:space="preserve">Druskininkų savivaldybės Viečiūnų seniūnijos Ilgio ir Raigardo seniūnaitijų kelių būklės gerinimas  </t>
  </si>
  <si>
    <t xml:space="preserve">Druskininkų savivaldybės administracija  </t>
  </si>
  <si>
    <t>R01ZM72-120000-1102</t>
  </si>
  <si>
    <t>20KI-KA-17-1-02617</t>
  </si>
  <si>
    <t>Druskininkų savivaldybės Viečiūnų seniūnijos Ratnyčėlės seniūnaitijos kelių būklės gerinimas</t>
  </si>
  <si>
    <t>Baigtas</t>
  </si>
  <si>
    <t>R01ZM72-120000-1103</t>
  </si>
  <si>
    <t>20KI-KA-17-1-02622</t>
  </si>
  <si>
    <t>R01ZM72-330200-1104</t>
  </si>
  <si>
    <t>20KI-KA-17-1-02368</t>
  </si>
  <si>
    <t>Rudaminos laisvalaikio salės pritaikymas bendruomenės poreikiams ir liaudies amatų plėtrai</t>
  </si>
  <si>
    <t xml:space="preserve">VšĮ Lazdijų kultūros centras </t>
  </si>
  <si>
    <t>R01ZM72-120000-1105</t>
  </si>
  <si>
    <t>20KI-KA-17-1-02619</t>
  </si>
  <si>
    <t>Druskininkų savivaldybės Leipalingio seniūnijos Bilso seniūnaitijos kelių būklės gerinimas</t>
  </si>
  <si>
    <t>R01ZM72-330200-1106</t>
  </si>
  <si>
    <t>20KI-KA-17-1-02374</t>
  </si>
  <si>
    <t>Lazdijų rajono kaimų patrauklumo didinimas atnaujinant bibliotekas</t>
  </si>
  <si>
    <t xml:space="preserve">BĮ Lazdijų rajono savivaldybės viešoji biblioteka </t>
  </si>
  <si>
    <t>R01ZM72-123200-1107</t>
  </si>
  <si>
    <t>20KI-KA-17-1-02437</t>
  </si>
  <si>
    <t>Alytaus rajono Miroslavo kaimo multifunkcinės sporto aikštės įrengimas ir gatvių bei šaligatvių rekonstrukcija</t>
  </si>
  <si>
    <t>Alytaus rajono savivaldybės administracija</t>
  </si>
  <si>
    <t>R01ZM72-123200-1108</t>
  </si>
  <si>
    <t>20KI-KA-17-1-02242</t>
  </si>
  <si>
    <t>Alytaus rajono Luksnėnų kaimo multifunkcinės sporto aikštės įrengimas ir gatvių rekonstrukcija</t>
  </si>
  <si>
    <t>R01ZM72-340000-1109</t>
  </si>
  <si>
    <t>20KI-KA-17-1-02372</t>
  </si>
  <si>
    <t>Krikštonių laisvalaikio salės pritaikymas bendruomenės poreikiams</t>
  </si>
  <si>
    <t>R01ZM72-340200-1110</t>
  </si>
  <si>
    <t>20KI-KA-17-1-02370</t>
  </si>
  <si>
    <t>Kučiūnų laisvalaikio salės pritaikymas bendruomenės poreikiams</t>
  </si>
  <si>
    <t>R01ZM72-320000-1111</t>
  </si>
  <si>
    <t>20KI-KA-17-1-02354</t>
  </si>
  <si>
    <t>Laisvalaikio infrastruktūros sukūrimas Lazdijų rajono kaimo gyvenamosiose vietovėse</t>
  </si>
  <si>
    <t>Lazdijų rajono savivaldybės administracija</t>
  </si>
  <si>
    <t>R01ZM72-120000-1112</t>
  </si>
  <si>
    <t>20KI-KA-17-1-02470</t>
  </si>
  <si>
    <t>Alytaus rajono Butrimonių miestelio šaligatvių kapitalinis remontas ir gyvenvietės apšvietimo įrengimas</t>
  </si>
  <si>
    <t>R01ZM72-123200-1113</t>
  </si>
  <si>
    <t>20KI-KA-17-1-02438</t>
  </si>
  <si>
    <t>Alytaus rajono Genių kaimo sporto aikštės įrengimas ir gatvių rekonstrukcija</t>
  </si>
  <si>
    <t>R01ZM72-122900-1114</t>
  </si>
  <si>
    <t>20KI-KA-17-1-01647</t>
  </si>
  <si>
    <t>Varėnos r. Dargužių kaimo Liepų gatvės ir viešosios erdvės įrengimas</t>
  </si>
  <si>
    <t xml:space="preserve">Varėnos rajono savivaldybės administracija </t>
  </si>
  <si>
    <t>R01ZM72-123200-1115</t>
  </si>
  <si>
    <t>20KI-KA-17-1-02469</t>
  </si>
  <si>
    <t>Alytaus rajono Vaisodžių kaimo sporto aikštės įrengimas ir gatvių apšvietimo atnaujinimas bei plėtra</t>
  </si>
  <si>
    <t>R01ZM72-123200-1116</t>
  </si>
  <si>
    <t>20KI-KA-17-1-02240</t>
  </si>
  <si>
    <t>Alytaus rajono Talokių kaimo sporto aikštės įrengimas ir Plytinės gatvės apšvietimas</t>
  </si>
  <si>
    <t>R01ZM72-120000-1117</t>
  </si>
  <si>
    <t>20KI-KA-17-1-01639</t>
  </si>
  <si>
    <t>Varėnos r. Rudnios kaimo Pušyno gatvės įrengimas</t>
  </si>
  <si>
    <t>R01ZM72-340000-1118</t>
  </si>
  <si>
    <t>20KI-KA-17-1-01666</t>
  </si>
  <si>
    <t>Varėnos kultūros centro Žilinų filialo pastato atnaujinimas ir pritaikymas bendruomenės poreikiams</t>
  </si>
  <si>
    <t>Varėnos kultūros centras, BĮ</t>
  </si>
  <si>
    <t>R01ZM72-120000-1119</t>
  </si>
  <si>
    <t>20KI-KA-17-1-02648</t>
  </si>
  <si>
    <t>Alytaus rajono Pivašiūnų kaimo šaligatvių, laiptų kapitalinis remontas ir gyvenvietės apšvietimo įrengimas</t>
  </si>
  <si>
    <t>R01ZM72-340000-1120</t>
  </si>
  <si>
    <t>20KI-KA-17-1-01736</t>
  </si>
  <si>
    <t>Pastato, esančio Pušelės g. 11, Naujųjų Valkininkų k., Varėnos r., atnaujinimas ir pritaikymas bendruomenės poreikiams</t>
  </si>
  <si>
    <t>R01ZM72-120000-1121</t>
  </si>
  <si>
    <t>20KI-KA-17-1-02364</t>
  </si>
  <si>
    <t>Kaimo gyvenamųjų vietovių Lazdijų rajono savivaldybėje patrauklumo gerinimas</t>
  </si>
  <si>
    <t>R01ZM72-120000-1122</t>
  </si>
  <si>
    <t>20KI-KA-17-1-02241</t>
  </si>
  <si>
    <t>Alytaus rajono Makniūnų kaimo šaligatvių atnaujinimas ir plėtra</t>
  </si>
  <si>
    <t>R01ZM72-120000-1123</t>
  </si>
  <si>
    <t>Varėnos r. Vazgirdonių kaimo Klevų gatvės įrengimas</t>
  </si>
  <si>
    <t>Priemonė:
Kaimo gyvenamųjų vietovių (turinčių 1-6 tūkst. gyventojų) atnaujinimas ir plėtra</t>
  </si>
  <si>
    <t>R019908-293400-1121</t>
  </si>
  <si>
    <t>08.2.1-CPVA-R-908-11-0002</t>
  </si>
  <si>
    <t>Matuizų kaimo viešosios infrastruktūros atnaujinimas ir pritaikymas bendruomenės poreikiams</t>
  </si>
  <si>
    <t>R019908-290000-1122</t>
  </si>
  <si>
    <t>08.2.1-CPVA-R-908-11-0001</t>
  </si>
  <si>
    <t>Senosios Varėnos kaimo viešosios infrastruktūros atnaujinimas ir pritaikymas bendruomenės poreikiams</t>
  </si>
  <si>
    <t>R019908-293400-1123</t>
  </si>
  <si>
    <t>08.2.1-CPVA-R-908-11-0005</t>
  </si>
  <si>
    <t>Kompleksinė Miklusėnų gyvenvietės plėtra</t>
  </si>
  <si>
    <t>R019908-290000-1124</t>
  </si>
  <si>
    <t>08.2.1-CPVA-R-908-11-0003</t>
  </si>
  <si>
    <t>Leipalingio viešosios erdvės pritaikymas bendruomenės poreikiams</t>
  </si>
  <si>
    <t>R019908-290000-1125</t>
  </si>
  <si>
    <t>08.2.1-CPVA-R-908-11-0004</t>
  </si>
  <si>
    <t>Viečiūnų viešosios erdvės pritaikymas bendruomenės poreikiams</t>
  </si>
  <si>
    <t>1.1.1.3.</t>
  </si>
  <si>
    <t>Priemonė:
Varėnos miesto kompleksinė plėtra</t>
  </si>
  <si>
    <t>R019905-290000-1131</t>
  </si>
  <si>
    <t>07.1.1-CPVA-R-905-11-0001</t>
  </si>
  <si>
    <t>Varėnos miesto centrinės dalies modernizavimas ir pritaikymas visuomenės poreikiams (I etapas)</t>
  </si>
  <si>
    <t>R019905-282900-1132</t>
  </si>
  <si>
    <t>07.1.1-CPVA-R-905-11-0002</t>
  </si>
  <si>
    <t>Varėnos miesto centrinės dalies modernizavimas ir pritaikymas visuomenės poreikiams (II etapas)</t>
  </si>
  <si>
    <t>R019905-292800-1133</t>
  </si>
  <si>
    <t>07.1.1-CPVA-R-905-11-0004</t>
  </si>
  <si>
    <t>Varėnos miesto Dainų slėnio infrastruktūros atnaujinimas ir pritaikymas visuomenės poreikiams</t>
  </si>
  <si>
    <t>R019905-280000-1134</t>
  </si>
  <si>
    <t>07.1.1-CPVA-R-905-11-0003</t>
  </si>
  <si>
    <t>Karloniškės ežero ir jo prieigų sutvarkymas ir pritaikymas aktyviam poilsiui</t>
  </si>
  <si>
    <t>R019905-362900-1135</t>
  </si>
  <si>
    <t>07.1.1-CPVA-R-905-11-0005</t>
  </si>
  <si>
    <t>Nenaudojamų teritorijų Varėnos mieste sutvarkymas ir pritaikymas verslui</t>
  </si>
  <si>
    <t>R019905-290000-1136</t>
  </si>
  <si>
    <t>07.1.1-CPVA-R-905-11-0006</t>
  </si>
  <si>
    <t>Teritorijų prie daugiabučių gyvenamųjų pastatų Varėnos mieste sutvarkymas ir pritaikymas visuomenės poreikiams</t>
  </si>
  <si>
    <t>1.1.1.4.</t>
  </si>
  <si>
    <t>Priemonė:
Alytaus, Druskininkų ir Lazdijų miestų kompleksinė plėtra</t>
  </si>
  <si>
    <t>R019902-310000-1141</t>
  </si>
  <si>
    <t>07.1.1-CPVA-V-902-01-0008</t>
  </si>
  <si>
    <t>Buvusios pramoninės teritorijos Pramonės g. 1 Alytuje, pritaikymas verslo vystymui ir plėtrai.</t>
  </si>
  <si>
    <t>Alytaus miesto savivaldybės administracija</t>
  </si>
  <si>
    <t>R019903-290000-1142</t>
  </si>
  <si>
    <t>07.1.1-CPVA-R-903-11-0001</t>
  </si>
  <si>
    <t>Amatų centro „Menų kalvė“ Druskininkuose įkūrimas</t>
  </si>
  <si>
    <t>R019903-290000-1143</t>
  </si>
  <si>
    <t>07.1.1-CPVA-R-903-11-0002</t>
  </si>
  <si>
    <t>Lazdijų miesto kompleksinė infrastruktūros plėtra, III etapas</t>
  </si>
  <si>
    <t>1.1.1.5.</t>
  </si>
  <si>
    <t xml:space="preserve">Priemonė:
Geriamojo vandens tiekimo ir nuotekų tvarkymo sistemų renovavimas ir plėtra, įmonių valdymo tobulinimas </t>
  </si>
  <si>
    <t>R010014-060700-1151</t>
  </si>
  <si>
    <t>05.3.2-APVA-R-014-11-0001</t>
  </si>
  <si>
    <t>Geriamojo vandens tiekimo ir nuotekų tvarkymo sistemų renovavimas ir plėtra Varėnos rajone</t>
  </si>
  <si>
    <t>UAB „Varėnos vandenys“</t>
  </si>
  <si>
    <t>R010014-060750-1152</t>
  </si>
  <si>
    <t>05.3.2-APVA-R-014-11-0002</t>
  </si>
  <si>
    <t>Geriamojo vandens ir nuotekų tvarkymo sistemų renovavimas Alytaus mieste</t>
  </si>
  <si>
    <t>UAB “Dzūkijos vandenys“</t>
  </si>
  <si>
    <t>R010014-070650-1153</t>
  </si>
  <si>
    <t>05.3.2-APVA-R-014-11-0004</t>
  </si>
  <si>
    <t>Geriamojo vandens tiekimo ir nuotekų tvarkymo sistemų renovavimas ir plėtra Lazdijų rajono savivaldybėje</t>
  </si>
  <si>
    <t>UAB „Lazdijų vanduo“</t>
  </si>
  <si>
    <t>R010014-060750-1154</t>
  </si>
  <si>
    <t>05.3.2-APVA-R-014-11-0003</t>
  </si>
  <si>
    <t>Vandens tiekimo ir nuotekų šalinimo infrastruktūros renovavimas ir plėtra Druskininkų savivaldybėje</t>
  </si>
  <si>
    <t>UAB „Druskininkų vandenys"</t>
  </si>
  <si>
    <t>R010014-060750-1155</t>
  </si>
  <si>
    <t>05.3.2-APVA-R-014-11-0005</t>
  </si>
  <si>
    <t>Vandens tiekimo ir nuotekų tvarkymo infrastruktūros plėtra Alytaus rajone (Krokialaukyje)</t>
  </si>
  <si>
    <t>SĮ „Simno komunalininkas“</t>
  </si>
  <si>
    <t>1.1.1.6.</t>
  </si>
  <si>
    <t>Priemonė:
Paviršinių nuotekų sistemų tvarkymas</t>
  </si>
  <si>
    <t>R010007-080000-1161</t>
  </si>
  <si>
    <t>05.1.1-APVA-R-007-11-0001</t>
  </si>
  <si>
    <t>Paviršinių nuotekų sistemų tvarkymas Alytaus mieste</t>
  </si>
  <si>
    <t>1.1.1.7.</t>
  </si>
  <si>
    <t>Priemonė:
Savivaldybes jungiančių turizmo trasų ir turizmo maršrutų informacinės infrastruktūros plėtra</t>
  </si>
  <si>
    <t>R018821-420000-1171</t>
  </si>
  <si>
    <t>05.4.1-LVPA-R-821-11-0002</t>
  </si>
  <si>
    <t>Alytaus regiono turizmo informacinės infrastruktūros plėtra</t>
  </si>
  <si>
    <t>R018821-420000-1172</t>
  </si>
  <si>
    <t>05.4.1-LVPA-R-821-11-0001</t>
  </si>
  <si>
    <t>Turizmo trasų ir maršrutų informacinės infrastruktūros plėtra Lazdijų, Varėnos rajonų ir Druskininkų savivaldybėse</t>
  </si>
  <si>
    <t>R018821-420000-1173</t>
  </si>
  <si>
    <t>05.4.1-LVPA-R-821-11-0003</t>
  </si>
  <si>
    <t>Turizmo trasų ir maršrutų informacinės infrastruktūros plėtra Lazdijų, Varėnos rajonų ir Druskininkų savivaldybėse, II etapas</t>
  </si>
  <si>
    <t>1.1.1.8.</t>
  </si>
  <si>
    <t>Priemonė:
Modernizuoti savivaldybių kultūros infrastruktūrą</t>
  </si>
  <si>
    <t>R013305-330000-1181</t>
  </si>
  <si>
    <t>07.1.1-CPVA-R-305-11-0001</t>
  </si>
  <si>
    <t>Kultūros įstaigų infrastruktūros modernizavimas Varėnos mieste</t>
  </si>
  <si>
    <t>R013305-330000-1182</t>
  </si>
  <si>
    <t>07.1.1-CPVA-R-305-11-0002</t>
  </si>
  <si>
    <t>VšĮ Alytaus kultūros ir komunikacijos centro pastato Alytuje, Pramonės g. 1B, rekonstravimas</t>
  </si>
  <si>
    <t>R013305-330000-1183</t>
  </si>
  <si>
    <t>07.1.1-CPVA-R-305-11-0003</t>
  </si>
  <si>
    <t>Druskininkų kultūros centro lauko scenos, Vilniaus al. 24, Druskininkai, modernizavimas ir pritaikymas kultūros poreikiams</t>
  </si>
  <si>
    <t>R013305-330200-1184</t>
  </si>
  <si>
    <t>07.1.1-CPVA-R-305-11-0004</t>
  </si>
  <si>
    <t>Pastato rekonstrukcija ir pritaikymas kultūrinėms, muziejinėms ir edukacinėms reikmėms</t>
  </si>
  <si>
    <t>1.1.1.9.</t>
  </si>
  <si>
    <t>Priemonė:
Aktualizuoti savivaldybių kultūros paveldo objektus</t>
  </si>
  <si>
    <t>R013302-440000-1191</t>
  </si>
  <si>
    <t>05.4.1-CPVA-R-302-11-0003</t>
  </si>
  <si>
    <t>Buvusios sinagogos pastato Kauno g. 9A Alytuje rekonstravimas ir aplinkinės teritorijos sutvarkymas</t>
  </si>
  <si>
    <t>R013302-440000-1192</t>
  </si>
  <si>
    <t>05.4.1-CPVA-R-302-11-0002</t>
  </si>
  <si>
    <t>Mažosios dailės galerijos, M.K.Čiurlionio g. 37, Druskininkai, modernizavimas ir pritaikymas kultūros poreikiams</t>
  </si>
  <si>
    <t>R013302-440200-1193</t>
  </si>
  <si>
    <t>05.4.1-CPVA-R-302-11-0001</t>
  </si>
  <si>
    <t>Motiejaus Gustaičio memorialinio namo kompleksinis sutvarkymas</t>
  </si>
  <si>
    <t>R013302-440000-1194</t>
  </si>
  <si>
    <t>05.4.1-CPVA-R-302-11-0004</t>
  </si>
  <si>
    <t>Kurnėnų Lauryno Radziukyno mokyklos pritaikymas kultūrinėms ir turistinėms reikmėms</t>
  </si>
  <si>
    <t>R013302-440000-1195</t>
  </si>
  <si>
    <t>05.4.1-CPVA-R-302-11-0005</t>
  </si>
  <si>
    <t>Vinco Krėvės-Mickevičiaus memorialinio muziejaus atnaujinimas</t>
  </si>
  <si>
    <t>1.1.2.</t>
  </si>
  <si>
    <t>Uždavinys:
Pagerinti darbo jėgos judėjimo galimybes gerinant susisiekimo sistemas</t>
  </si>
  <si>
    <t>1.1.2.1.</t>
  </si>
  <si>
    <t>Priemonė:
Vietinio susisiekimo viešojo transporto priemonių parko atnaujinimas</t>
  </si>
  <si>
    <t>R015518-100000-1211</t>
  </si>
  <si>
    <t>04.5.1-TID-R-518-11-0003</t>
  </si>
  <si>
    <t>Nekenksmingų aplinkai viešojo transporto priemonių įsigijimas Alytaus mieste</t>
  </si>
  <si>
    <t>R015518-100000-1213</t>
  </si>
  <si>
    <t>04.5.1-TID-R-518-11-0002</t>
  </si>
  <si>
    <t>Ekologiškų transporto priemonių įsigijimas Druskininkų savivaldybėje</t>
  </si>
  <si>
    <t>1.1.2.2.</t>
  </si>
  <si>
    <t>Priemonė:
Darnaus judumo priemonių diegimas</t>
  </si>
  <si>
    <t>R015514-190000-1221</t>
  </si>
  <si>
    <t>04.5.1-TID-R-514-11-0001</t>
  </si>
  <si>
    <t>Darnaus judumo priemonių diegimas Alytaus mieste</t>
  </si>
  <si>
    <t>R015514-190000-1222</t>
  </si>
  <si>
    <t>04.5.1-TID-V-513-01-0015</t>
  </si>
  <si>
    <t>Alytaus miesto darnaus judumo plano parengimas</t>
  </si>
  <si>
    <t>R015514-191800-1223</t>
  </si>
  <si>
    <t>04.5.1-TID-R-514-11-0002</t>
  </si>
  <si>
    <t>Intelektinių transporto sistemų diegimas Druskininkuose</t>
  </si>
  <si>
    <t>R015514-190000-1224</t>
  </si>
  <si>
    <t>04.5.1-TID-V-513-01-0006</t>
  </si>
  <si>
    <t>Darnaus judumo plano Druskininkuose parengimas</t>
  </si>
  <si>
    <t>R015514-190000-1225</t>
  </si>
  <si>
    <t>Viešojo transporto organizavimo tobulinimas rekonstruojant Druskininkų miesto gatvių infrastruktūrą</t>
  </si>
  <si>
    <t>R015514-190000-1226</t>
  </si>
  <si>
    <t>Priemonė:
Pėsčiųjų ir dviračių takų rekonstrukcija ir plėtra</t>
  </si>
  <si>
    <t>R015516-190000-1231</t>
  </si>
  <si>
    <t>04.5.1-TID-R-516-11-0004</t>
  </si>
  <si>
    <t>Dviračių ir pėsčiųjų takų įrengimas Varėnos miesto J. Basanavičiaus ir Žiedo gatvėse</t>
  </si>
  <si>
    <t>R015516-190000-1232</t>
  </si>
  <si>
    <t>04.5.1-TID-R-516-11-0001</t>
  </si>
  <si>
    <t>Dviračių trasų infrastruktūros įrengimas nuo Putinų g. žiedo Pramonės gatvėje, Alytaus mieste</t>
  </si>
  <si>
    <t>R015516-190000-1233</t>
  </si>
  <si>
    <t>04.5.1-TID-R-516-11-0002</t>
  </si>
  <si>
    <t>Dviračių ir pėsčiųjų takų plėtra Lazdijų miesto Turistų gatvėje iki sodų bendrijos „Baltasis“ Lazdijų seniūnijoje</t>
  </si>
  <si>
    <t>R015516-190000-1234</t>
  </si>
  <si>
    <t>04.5.1-TID-R-516-11-0005</t>
  </si>
  <si>
    <t>Pėsčiųjų ir dviračių takų plėtra Simno seniūnijoje</t>
  </si>
  <si>
    <t>R015516-190000-1235</t>
  </si>
  <si>
    <t>04.5.1-TID-R-516-11-0006</t>
  </si>
  <si>
    <t>Dviračių ir pėsčiųjų tako, esančio šalia Ratnyčios upelio Druskininkų mieste, rekonstrukcija</t>
  </si>
  <si>
    <t>Priemonė:
Vietinių kelių techninių parametrų ir eismo saugos gerinimas</t>
  </si>
  <si>
    <t>R015511-120000-1241</t>
  </si>
  <si>
    <t>06.2.1-TID-R-511-11-0002</t>
  </si>
  <si>
    <t>Varėnos miesto J. Basanavičiaus, Savanorių, M. K. Čiurlionio gatvių rekonstrukcija</t>
  </si>
  <si>
    <t>R015511-110000-1242</t>
  </si>
  <si>
    <t>06.2.1-TID-R-511-11-0001</t>
  </si>
  <si>
    <t>Perspektyvinės gatvės nuo Pramonės g. iki Naujosios g. Alytuje įrengimas</t>
  </si>
  <si>
    <t>1.1.2.4.3.</t>
  </si>
  <si>
    <t>R015511-500000-1243</t>
  </si>
  <si>
    <t>06.2.1-TID-R-511-11-0008</t>
  </si>
  <si>
    <t>Saugaus eismo priemonių diegimas Alytaus mieste</t>
  </si>
  <si>
    <t>R015511-500000-1244</t>
  </si>
  <si>
    <t>06.2.1-TID-R-511-11-0006</t>
  </si>
  <si>
    <t>Eismo saugos priemonių diegimas Alytaus rajono savivaldybėje</t>
  </si>
  <si>
    <t>R015511-120900-1245</t>
  </si>
  <si>
    <t>06.2.1-TID-R-511-11-0007</t>
  </si>
  <si>
    <t>M.K. Čiurlionio gatvės atkarpos Druskininkų m. rekonstrukcija</t>
  </si>
  <si>
    <t>R015511-120000-1246</t>
  </si>
  <si>
    <t>06.2.1-TID-R-511-11-0004</t>
  </si>
  <si>
    <t>Lazdijų miesto Seinų ir Lazdijos gatvių bei vietinės reikšmės kelio nuo Janonio gatvės iki Lazdijų hipodromo rekonstravimas</t>
  </si>
  <si>
    <t>R015511-120000-1247</t>
  </si>
  <si>
    <t>06.2.1-TID-R-511-11-0009</t>
  </si>
  <si>
    <t>Eismo saugumo priemonių diegimas Druskininkų savivaldybėje</t>
  </si>
  <si>
    <t xml:space="preserve">2. </t>
  </si>
  <si>
    <t>2.1.</t>
  </si>
  <si>
    <t>2.1.1.</t>
  </si>
  <si>
    <t xml:space="preserve">Uždavinys:
Bendrojo ugdymo ir neformaliojo švietimo įstaigų (ypač vykdančių ikimokyklinio ir priešmokyklinio ugdymo programas) tinklo veiklos efektyvumo didinimas </t>
  </si>
  <si>
    <t>Priemonė:
Mokyklų tinklo efektyvumo didinimas</t>
  </si>
  <si>
    <t>R017724-220000-2111</t>
  </si>
  <si>
    <t>09.1.3-CPVA-R-724-11-0003</t>
  </si>
  <si>
    <t>Varėnos r. Merkinės Vinco Krėvės gimnazijos laisvų patalpų pritaikymas ikimokyklinio ir priešmokyklinio ugdymo grupėms įrengti</t>
  </si>
  <si>
    <t>R017724-220000-2112</t>
  </si>
  <si>
    <t>09.1.3-CPVA-R-724-11-0005</t>
  </si>
  <si>
    <t>Alytaus rajono bendrojo ugdymo įstaigų aprūpinimas gamtos, technologijų, menų ir kitų mokslų laboratorijų įranga</t>
  </si>
  <si>
    <t>R017724-220000-2113</t>
  </si>
  <si>
    <t>09.1.3-CPVA-R-724-11-0002</t>
  </si>
  <si>
    <t>Modernių ir saugių erdvių kūrimas Dzūkijos pagrindinėje mokykloje, Alytuje</t>
  </si>
  <si>
    <t>R017724-220000-2114</t>
  </si>
  <si>
    <t>09.1.3-CPVA-R-724-11-0004</t>
  </si>
  <si>
    <t>Modernių ir saugių erdvių sukūrimas bendrojo ugdymo mokyklose Druskininkų sav.</t>
  </si>
  <si>
    <t>R017724-220000-2115</t>
  </si>
  <si>
    <t>09.1.3-CPVA-R-724-11-0001</t>
  </si>
  <si>
    <t>Modernių ir saugių erdvių sukūrimas bendrojo ugdymo įstaigose Lazdijų rajono savivaldybėje</t>
  </si>
  <si>
    <t>Priemonė:
Neformaliojo švietimo infrastruktūros tobulinimas</t>
  </si>
  <si>
    <t>R017725-240000-2121</t>
  </si>
  <si>
    <t>09.1.3-CPVA-R-725-11-0003</t>
  </si>
  <si>
    <t>Varėnos moksleivių kūrybos centro pastato J.Basanavičiaus g. 38, Varėnoje, modernizavimas</t>
  </si>
  <si>
    <t>R017725-240000-2122</t>
  </si>
  <si>
    <t>09.1.3-CPVA-R-725-11-0005</t>
  </si>
  <si>
    <t>Alytaus r. meno ir sporto mokyklos edukacinių erdvių įkūrimas ir atnaujinimas</t>
  </si>
  <si>
    <t>R017725-240000-2123</t>
  </si>
  <si>
    <t>09.1.3-CPVA-R-725-11-0004</t>
  </si>
  <si>
    <t>Alytaus muzikos mokyklos pastato modernizavimas ir ugdymo aplinkos gerinimas</t>
  </si>
  <si>
    <t>R017725-240000-2124</t>
  </si>
  <si>
    <t>09.1.3-CPVA-R-725-11-0002</t>
  </si>
  <si>
    <t>Druskininkų M. K. Čiurlionio meno mokyklos infrastruktūros tobulinimas</t>
  </si>
  <si>
    <t>R017725-240000-2125</t>
  </si>
  <si>
    <t>09.1.3-CPVA-R-725-11-0001</t>
  </si>
  <si>
    <t>Neformaliojo švietimo įstaigų Lazdijų rajono savivaldybėje infrastruktūros tobulinimas</t>
  </si>
  <si>
    <t>VšĮ „Lazdijų sporto centras“</t>
  </si>
  <si>
    <t>Priemonė:
Ikimokyklinio ir priešmokyklinio ugdymo prieinamumo didinimas</t>
  </si>
  <si>
    <t>R017705-230000-2131</t>
  </si>
  <si>
    <t>09.1.3-CPVA-R-705-11-0003</t>
  </si>
  <si>
    <t>Varėnos "Pasakos" vaikų lopšelio-darželio pastato modernizavimas</t>
  </si>
  <si>
    <t>R017705-230000-2132</t>
  </si>
  <si>
    <t>09.1.3-CPVA-R-705-11-0004</t>
  </si>
  <si>
    <t>Alytaus r. ikimokyklinio ir priešmokyklinio ugdymo prieinamumo didinimas įkuriant ir atnaujinant edukacines erdves</t>
  </si>
  <si>
    <t>R017705-230000-2133</t>
  </si>
  <si>
    <t>09.1.3-CPVA-R-705-11-0001</t>
  </si>
  <si>
    <t>Alytaus lopšelio-darželio „Girinukas“ ugdymo aplinkos modernizavimas</t>
  </si>
  <si>
    <t>R017705-230000-2134</t>
  </si>
  <si>
    <t>09.1.3-CPVA-R-705-11-0006</t>
  </si>
  <si>
    <t>Druskininkų sav. Viečiūnų progimnazijos ikimokyklinio ugdymo skyriaus „Linelis“ ugdymo prieinamumo didinimas</t>
  </si>
  <si>
    <t>R017705-230000-2135</t>
  </si>
  <si>
    <t>09.1.3-CPVA-R-705-11-0002</t>
  </si>
  <si>
    <t>Ikimokyklinio ir priešmokyklinio ugdymo įstaigų Lazdijų rajono savivaldybėje modernizavimas</t>
  </si>
  <si>
    <t>2.1.2.</t>
  </si>
  <si>
    <t>Uždavinys:
Sveikatos netolygumų sumažinimas, gerinant sveikatos priežiūros kokybę ir prieinamumą tikslinėms gyventojų grupėms ir sveiko senėjimo skatinimas</t>
  </si>
  <si>
    <t>Priemonė:
Pirminės asmens ir visuomenės sveikatos priežiūros veiklos efektyvumo didinimas gerinant jų infrastruktūrą</t>
  </si>
  <si>
    <t>R016609-274710-2211</t>
  </si>
  <si>
    <t>08.1.3-CPVA-R-609-11-0002</t>
  </si>
  <si>
    <t>Alytaus poliklinikos teikiamų pirminės sveikatos priežiūros paslaugų prieinamumo didinimas ir kokybės gerinimas</t>
  </si>
  <si>
    <t>VšĮ Alytaus poliklinika</t>
  </si>
  <si>
    <t>R016609-274710-2212</t>
  </si>
  <si>
    <t>08.1.3-CPVA-R-609-11-0004</t>
  </si>
  <si>
    <t>Sveikatos priežiūros paslaugų modernizavimas bei optimizavimas pirminės sveikatos priežiūros centre</t>
  </si>
  <si>
    <t>VšĮ Alytaus miesto savivaldybės PSPC</t>
  </si>
  <si>
    <t>R016609-274700-2213</t>
  </si>
  <si>
    <t>08.1.3-CPVA-R-609-11-0003</t>
  </si>
  <si>
    <t>UAB "MediCA klinika" teikiamų pirminės asmens sveikatos priežiūros paslaugų efektyvumo didinimas Alytaus miesto savivaldybėje</t>
  </si>
  <si>
    <t>UAB „MediCA klinika“</t>
  </si>
  <si>
    <t>R016609-274710-2214</t>
  </si>
  <si>
    <t>08.1.3-CPVA-R-609-11-0005</t>
  </si>
  <si>
    <t>UAB "Pagalba ligoniui" teikiamų paslaugų efektyvumo didinimas</t>
  </si>
  <si>
    <t>UAB „Pagalba ligoniui“, Alytaus filialas</t>
  </si>
  <si>
    <t>R016609-274710-2215</t>
  </si>
  <si>
    <t>08.1.3-CPVA-R-609-11-0009</t>
  </si>
  <si>
    <t>Pirminės asmens sveikatos priežiūros veiklos efektyvumo didinimas Alytaus rajono savivaldybėje</t>
  </si>
  <si>
    <t>VšĮ Alytaus rajono savivaldybės PSPC</t>
  </si>
  <si>
    <t>R016609-471000-2216</t>
  </si>
  <si>
    <t>08.1.3-CPVA-R-609-11-0011</t>
  </si>
  <si>
    <t>Sveikatos priežiūros paslaugų gerinimas UAB „Disolis“</t>
  </si>
  <si>
    <t>UAB „Disolis“</t>
  </si>
  <si>
    <t>R016609-274710-2217</t>
  </si>
  <si>
    <t>08.1.3-CPVA-R-609-11-0007</t>
  </si>
  <si>
    <t>Pirminės asmens sveikatos priežiūros kokybės ir prieinamumo gerinimas Druskininkų savivaldybėje</t>
  </si>
  <si>
    <t>VšĮ Druskininkų PSPC</t>
  </si>
  <si>
    <t>R016609-104700-2218</t>
  </si>
  <si>
    <t>08.1.3-CPVA-R-609-11-0006</t>
  </si>
  <si>
    <t>UAB "Druskininkų šeimos klinika" asmens sveikatos priežiūros paslaugų prieinamumo ir efektyvumo didinimas</t>
  </si>
  <si>
    <t>UAB „Druskininkų šeimos klinika“</t>
  </si>
  <si>
    <t>R016609-274710-2219</t>
  </si>
  <si>
    <t>08.1.3-CPVA-R-609-11-0001</t>
  </si>
  <si>
    <t>I. S. Kavaliauskienės įmonės teikiamų pirminės ambulatorinės asmens sveikatos priežiūros paslaugų kokybės ir prieinamumo gerinimas</t>
  </si>
  <si>
    <t>Irenos Stanislavos Kavaliauskienės įmonė</t>
  </si>
  <si>
    <t>R016609-274710-2220</t>
  </si>
  <si>
    <t>08.1.3-CPVA-R-609-11-0008</t>
  </si>
  <si>
    <t>Pirminės ambulatorinės asmens sveikatos priežiūros efektyvumo didinimas R. Ambrazaitienės ir L. Puzinovienės šeimos gydytojų kabinetuose</t>
  </si>
  <si>
    <t>UAB „Rasos Ambrazaitienės šeimos gydytojo kabinetas“</t>
  </si>
  <si>
    <t>R016609-274700-2221</t>
  </si>
  <si>
    <t>08.1.3-CPVA-R-609-11-0010</t>
  </si>
  <si>
    <t>Pirminės asmens sveikatos priežiūros veiklos efektyvumo didinimas Lazdijų rajono savivaldybėje</t>
  </si>
  <si>
    <t>R016609-274710-2222</t>
  </si>
  <si>
    <t>08.1.3-CPVA-R-609-11-0012</t>
  </si>
  <si>
    <t>Pirminės asmens sveikatos priežiūros veiklos efektyvumo didinimas Varėnos rajono savivaldybėje</t>
  </si>
  <si>
    <t>VšĮ Varėnos PSPC</t>
  </si>
  <si>
    <t>Priemonė:
Sveikos gyvensenos skatinimas regioniniu lygiu</t>
  </si>
  <si>
    <t>R016630-475000-2221</t>
  </si>
  <si>
    <t>08.4.2-ESFA-R-630-11-0004</t>
  </si>
  <si>
    <t>Alytaus rajono savivaldybės visuomenės sveikatos biuras</t>
  </si>
  <si>
    <t>R016630-470000-2222</t>
  </si>
  <si>
    <t>08.4.2-ESFA-R-630-11-0001</t>
  </si>
  <si>
    <t>Mažais žingsneliais – sveikos gyvensenos link</t>
  </si>
  <si>
    <t>R016630-470000-2223</t>
  </si>
  <si>
    <t>08.4.2-ESFA-R-630-11-0005</t>
  </si>
  <si>
    <t>Sveikos gyvensenos skatinimas Varėnos rajono savivaldybėje</t>
  </si>
  <si>
    <t>Varėnos rajono savivaldybės visuomenės sveikatos biuras</t>
  </si>
  <si>
    <t>2.1.2.2.4.</t>
  </si>
  <si>
    <t>R016630-470000-2224</t>
  </si>
  <si>
    <t>08.4.2-ESFA-R-630-11-0003</t>
  </si>
  <si>
    <t>Sveika bendruomenė – stipri visuomenė</t>
  </si>
  <si>
    <t>Druskininkų savivaldybės visuomenės sveikatos biuras</t>
  </si>
  <si>
    <t>R016630-470000-2225</t>
  </si>
  <si>
    <t>08.4.2-ESFA-R-630-11-0002</t>
  </si>
  <si>
    <t>Sveikos gyvensenos skatinimas Lazdijų rajono savivaldybėje</t>
  </si>
  <si>
    <t>Lazdijų rajono savivaldybės visuomenės sveikatos biuras</t>
  </si>
  <si>
    <t>Priemonė:
Priemonių, gerinančių ambulatorinių sveikatos priežiūros paslaugų prieinamumą tuberkulioze sergantiems pacientams, įgyvendinimas</t>
  </si>
  <si>
    <t>R016615-475000-2231</t>
  </si>
  <si>
    <t>08.4.2-ESFA-R-615-11-0004</t>
  </si>
  <si>
    <t>Priemonių, gerinančių ambulatorinių sveikatos priežiūros paslaugų prieinamumą tuberkulioze sergantiems asmenims, Alytaus rajone, įgyvendinimas</t>
  </si>
  <si>
    <t>VšĮ Alytaus rajono savivaldybės pirminės sveikatos priežiūros centras</t>
  </si>
  <si>
    <t>R016615-470000-2232</t>
  </si>
  <si>
    <t>08.4.2-ESFA-R-615-11-0005</t>
  </si>
  <si>
    <t>Ambulatorinių sveikatos priežiūros paslaugų gerinimas tuberkulioze sergantiems asmenims</t>
  </si>
  <si>
    <t>R016615-470000-2233</t>
  </si>
  <si>
    <t>08.4.2-ESFA-R-615-11-0001</t>
  </si>
  <si>
    <t>Paslaugų tuberkulioze sergantiems asmenims gerinimas Lazdijų rajono savivaldybėje</t>
  </si>
  <si>
    <t>R016615-470000-2234</t>
  </si>
  <si>
    <t>08.4.2-ESFA-R-615-11-0002</t>
  </si>
  <si>
    <t>Ambulatorinių sveikatos priežiūros paslaugų tuberkulioze sergantiems asmenims prieinamumo gerinimas Druskininkų savivaldybėje</t>
  </si>
  <si>
    <t>Druskininkų pirminės sveikatos priežiūros centras</t>
  </si>
  <si>
    <t>R016615-470000-2235</t>
  </si>
  <si>
    <t>08.4.2-ESFA-R-615-11-0003</t>
  </si>
  <si>
    <t>Ambulatorinių sveikatos priežiūros paslaugų prieinamumo gerinimas tuberkulioze sergantiems asmenims Varėnos rajono savivaldybėje</t>
  </si>
  <si>
    <t>Varėnos rajono savivaldybės administracija</t>
  </si>
  <si>
    <t>2.1.3.</t>
  </si>
  <si>
    <t>Uždavinys:
Socialinio būsto ir socialinių paslaugų prieinamumo pažeidžiamiausioms gyventojų grupėms padidinimas</t>
  </si>
  <si>
    <t>Priemonė:
Socialinių paslaugų infrastruktūros plėtra</t>
  </si>
  <si>
    <t>R014407-270000-2311</t>
  </si>
  <si>
    <t>08.1.1-CPVA-R-407-11-0002</t>
  </si>
  <si>
    <t>Socialinių paslaugų infrastruktūros plėtra Varėnos rajono savivaldybėje</t>
  </si>
  <si>
    <t>R014407-274800-2312</t>
  </si>
  <si>
    <t>08.1.1-CPVA-R-407-11-0004</t>
  </si>
  <si>
    <t>Psichosocialinės pagalbos centro įkūrimas</t>
  </si>
  <si>
    <t>R014407-270000-2313</t>
  </si>
  <si>
    <t>08.1.1-CPVA-R-407-11-0005</t>
  </si>
  <si>
    <t>Socialinių paslaugų plėtra Alytaus mieste</t>
  </si>
  <si>
    <t>R014407-270000-2314</t>
  </si>
  <si>
    <t>08.1.1-CPVA-R-407-11-0001</t>
  </si>
  <si>
    <t>Socialinių paslaugų infrastruktūros plėtra Druskininkų savivaldybėje</t>
  </si>
  <si>
    <t>Druskininkų savivaldybės administracija</t>
  </si>
  <si>
    <t>R014407-270000-2315</t>
  </si>
  <si>
    <t>08.1.1-CPVA-R-407-11-0003</t>
  </si>
  <si>
    <t>Socialinių paslaugų infrastruktūros modernizavimas ir plėtra VšĮ Kapčiamiesčio globos namuose</t>
  </si>
  <si>
    <t>VšĮ Kapčiamiesčio globos namai</t>
  </si>
  <si>
    <t>Priemonė:
Socialinio būsto fondo plėtra</t>
  </si>
  <si>
    <t>R014408-260000-2321</t>
  </si>
  <si>
    <t>08.1.2-CPVA-R-408-11-0001</t>
  </si>
  <si>
    <t>Socialinio būsto plėtra Varėnos rajone</t>
  </si>
  <si>
    <t>R014408-250000-2322</t>
  </si>
  <si>
    <t>08.1.2-CPVA-R-408-11-0005</t>
  </si>
  <si>
    <t>Būsto prieinamumo pažeidžiamoms gyventojų grupėms didinimas Alytaus rajone</t>
  </si>
  <si>
    <t>R014408-260000-2323</t>
  </si>
  <si>
    <t>08.1.2-CPVA-R-408-11-0002</t>
  </si>
  <si>
    <t>Socialinio būsto plėtra Alytaus mieste</t>
  </si>
  <si>
    <t>R014408-260000-2324</t>
  </si>
  <si>
    <t>08.1.2-CPVA-R-408-11-0003</t>
  </si>
  <si>
    <t>Socialinio būsto fondo plėtra Druskininkų savivaldybėje</t>
  </si>
  <si>
    <t>R014408-252600-2325</t>
  </si>
  <si>
    <t>08.1.2-CPVA-R-408-11-0004</t>
  </si>
  <si>
    <t>Socialinio būsto fondo plėtra Lazdijų rajono savivaldybėje</t>
  </si>
  <si>
    <t>2.1.4.</t>
  </si>
  <si>
    <t>Uždavinys:
Visuomenei teikiamų paslaugų kokybės, didinant jų atitikimo visuomenės poreikiams pagerinimas</t>
  </si>
  <si>
    <t>Priemonė:
Paslaugų teikimo ir asmenų aptarnavimo kokybės gerinimas savivaldybėse</t>
  </si>
  <si>
    <t>R019920-490000-2411</t>
  </si>
  <si>
    <t>10.1.3-ESFA-R-920-11-0001</t>
  </si>
  <si>
    <t>Paslaugų teikimo ir asmenų aptarnavimo kokybės gerinimas Varėnos rajono savivaldybėje</t>
  </si>
  <si>
    <t>R019920-490000-2412</t>
  </si>
  <si>
    <t>10.1.3-ESFA-R-920-11-0005</t>
  </si>
  <si>
    <t>Paslaugų ir asmenų aptarnavimo kokybės gerinimas Alytaus rajono savivaldybėje</t>
  </si>
  <si>
    <t>R019920-490000-2413</t>
  </si>
  <si>
    <t>10.1.3-ESFA-R-920-11-0003</t>
  </si>
  <si>
    <t>Lazdijų rajono savivaldybės administracijos ir jos viešojo valdymo institucijų teikiamų paslaugų procesų tobulinimas</t>
  </si>
  <si>
    <t>R019920-490000-2414</t>
  </si>
  <si>
    <t>10.1.3-ESFA-R-920-11-0007</t>
  </si>
  <si>
    <t>Teikiamų paslaugų procesų tobulinimas ir asmenų aptarnavimo kokybės gerinimas Alytaus m. sav. administracijoje ir jai pavaldžiose įstaigose. I etapas</t>
  </si>
  <si>
    <t>R019920-490000-2415</t>
  </si>
  <si>
    <t>10.1.3-ESFA-R-920-11-0006</t>
  </si>
  <si>
    <t>Paslaugų teikimo ir asmenų aptarnavimo kokybės gerinimas Druskininkų savivaldybėje</t>
  </si>
  <si>
    <t xml:space="preserve">3. </t>
  </si>
  <si>
    <t>3.1.</t>
  </si>
  <si>
    <t>3.1.1.</t>
  </si>
  <si>
    <t>Uždavinys:
Sumažinti sąvartynuose šalinamų komunalinių atliekų kiekį</t>
  </si>
  <si>
    <t>Priemonė:
Komunalinių atliekų tvarkymo infrastruktūros plėtra</t>
  </si>
  <si>
    <t>R010008-050000-3111</t>
  </si>
  <si>
    <t>05.2.1-APVA-R-008-11-0001</t>
  </si>
  <si>
    <t>Komunalinių atliekų tvarkymo infrastruktūros plėtra Alytaus regione</t>
  </si>
  <si>
    <t>Alytaus regiono atliekų tvarkymo centras</t>
  </si>
  <si>
    <t>3.1.2.</t>
  </si>
  <si>
    <t>Uždavinys:
Kraštovaizdžio apsauga, planavimas ir tvarkymas</t>
  </si>
  <si>
    <t>Priemonė:
Kraštovaizdžio apsauga/plėtra</t>
  </si>
  <si>
    <t>R010019-380000-3211</t>
  </si>
  <si>
    <t>05.5.1-APVA-R-019-11-0002</t>
  </si>
  <si>
    <t>Kraštovaizdžio formavimas ir tvarkymas Varėnos r. savivaldybėje (I etapas)</t>
  </si>
  <si>
    <t>R010019-380000-3212</t>
  </si>
  <si>
    <t>05.5.1-APVA-R-019-11-0007</t>
  </si>
  <si>
    <t>Kraštovaizdžio formavimas ir tvarkymas Varėnos r. savivaldybėje (II etapas)</t>
  </si>
  <si>
    <t>R010019-380000-3213</t>
  </si>
  <si>
    <t>05.5.1-APVA-R-019-11-0001</t>
  </si>
  <si>
    <t>Bešeimininkių apleistų pastatų ir įrenginių tvarkymas Alytaus rajono savivaldybėje</t>
  </si>
  <si>
    <t>R010019-380000-3214</t>
  </si>
  <si>
    <t>05.5.1-APVA-R-019-11-0004</t>
  </si>
  <si>
    <t>Alytaus miesto bendrojo plano korektūra zonuojant kraštovaizdžio struktūrą, nustatant reglamentus ir principus</t>
  </si>
  <si>
    <t>R010019-380000-3215</t>
  </si>
  <si>
    <t>05.5.1-APVA-R-019-11-0005</t>
  </si>
  <si>
    <t>Bešeimininkių apleistų pastatų Druskininkų savivaldybės teritorijoje likvidavimas</t>
  </si>
  <si>
    <t>R010019-380000-3216</t>
  </si>
  <si>
    <t>05.5.1-APVA-R-019-11-0003</t>
  </si>
  <si>
    <t>Kraštovaizdžio formavimas Lazdijų rajono savivaldybėje</t>
  </si>
  <si>
    <t>R010019-283800-3217</t>
  </si>
  <si>
    <t>05.5.1-APVA-R-019-11-0008</t>
  </si>
  <si>
    <t>Kraštovaizdžio formavimas Lazdijų rajono savivaldybėje (II etapas)</t>
  </si>
  <si>
    <t>R010019-380000-3218</t>
  </si>
  <si>
    <t>05.5.1-APVA-R-019-11-0006</t>
  </si>
  <si>
    <t>Bešeimininkių apleistų pastatų ir įrenginių tvarkymas Alytaus rajono savivaldybėje (II etapas)</t>
  </si>
  <si>
    <t>** Nurodoma projekto įgyvendinimo stadija, pvz. rengiama paraiška, pateikta paraiška, pasirašyta projekto sutartis, baigtas, nuspręsta neteikti paraiškos, nuspręsta nefinansuoti ar kt.</t>
  </si>
  <si>
    <t xml:space="preserve">Regionų plėtros planų rengimo
</t>
  </si>
  <si>
    <t>2 lentelė. Projektams priskirtų produkto vertinimo kriterijų reikšmių pasiekimo stebėsenos duomenų suvestinė.</t>
  </si>
  <si>
    <t>Unikalus numeris</t>
  </si>
  <si>
    <t>Projekto kodas finansavimo šaltinio informacinėje sistemoje*</t>
  </si>
  <si>
    <t>Produkto vertinimo kriterijų pasiekimas</t>
  </si>
  <si>
    <t>Kodas (I)</t>
  </si>
  <si>
    <t>Pavadinimas (I)</t>
  </si>
  <si>
    <t>Regiono plėtros plane suplanuota reikšmė (I)</t>
  </si>
  <si>
    <t>Finansavimo sutartyje suplanuota reikšmė (I)</t>
  </si>
  <si>
    <t>Pasiekta reikšmė (I)</t>
  </si>
  <si>
    <t>Kodas (II)</t>
  </si>
  <si>
    <t>Pavadinimas (II)</t>
  </si>
  <si>
    <t>Regiono plėtros plane suplanuota reikšmė (II)</t>
  </si>
  <si>
    <t>Finansavimo sutartyje suplanuota reišmė (II)</t>
  </si>
  <si>
    <t>Pasiekta reikšmė (II)</t>
  </si>
  <si>
    <t>Kodas (III)</t>
  </si>
  <si>
    <t>Pavadinimas (III)</t>
  </si>
  <si>
    <t>Regiono plėtros plane suplanuota reikšmė (III)</t>
  </si>
  <si>
    <t>Finansavimo sutartyje suplanuota reikšmė (III)</t>
  </si>
  <si>
    <t>Pasiekta  reikšmė (III)</t>
  </si>
  <si>
    <t>Kodas (IV)</t>
  </si>
  <si>
    <t>Pavadinimas (IV)</t>
  </si>
  <si>
    <t>Regiono plėtros plane suplanuota reikšmė (IV)</t>
  </si>
  <si>
    <t>Finansavimo sutartyje suplanuota reikšmė (IV)</t>
  </si>
  <si>
    <t>Pasiekta reikšmė (IV)</t>
  </si>
  <si>
    <t>Kodas (V)</t>
  </si>
  <si>
    <t>Pavadinimas (V)</t>
  </si>
  <si>
    <t>Regiono plėtros plane suplanuota reikšmė (V)</t>
  </si>
  <si>
    <t>Finansavimo sutartyje suplanuota reikšmė (V)</t>
  </si>
  <si>
    <t>Pasiekta reikšmė (V)</t>
  </si>
  <si>
    <t>Kodas (VI)</t>
  </si>
  <si>
    <t>Pavadinimas (VI)</t>
  </si>
  <si>
    <t>Regiono plėtros plane suplanuota reikšmė (VI)</t>
  </si>
  <si>
    <t>Finansavimo sutartyje suplanuota reikšmė (VI)</t>
  </si>
  <si>
    <t>Pasiekta reikšmė (VI)</t>
  </si>
  <si>
    <t>O.3</t>
  </si>
  <si>
    <t>Veiksmų, kuriais remiamos investicijos skaičius (planuojamų sutvarkyti objektų skaičius)</t>
  </si>
  <si>
    <t>O.15</t>
  </si>
  <si>
    <t>Gyventojų, kurie naudojasi geresnėmis paslaugomis / infrastruktūra, skaičius (gyventojų skaičius kaimo vietovėje, kurioje planuojama sutvarkyti objektą (-us))</t>
  </si>
  <si>
    <t>SO12.1</t>
  </si>
  <si>
    <t>Regioninio planavimo būdu įgyvendintų mažos apimties infrastruktūros projektų skaičius</t>
  </si>
  <si>
    <t>P.S.364</t>
  </si>
  <si>
    <t>Naujos atviros erdvės vietovėse nuo 1 iki 6 tūkst. gyv. (išskyrus savivaldybių centrus) (m2)</t>
  </si>
  <si>
    <t>P.S.365</t>
  </si>
  <si>
    <t>Atnaujinti ir pritaikyti naujai paskirčiai pastatai ir statiniai kaimo vietovėse (m2)</t>
  </si>
  <si>
    <t>P.B.238</t>
  </si>
  <si>
    <t>Sukurtos arba atnaujintos atviros erdvės miestų vietovėse (m2)</t>
  </si>
  <si>
    <t>P.B.239</t>
  </si>
  <si>
    <t>Pastatyti arba atnaujinti viešieji arba komerciniai pastatai miestų vietovėse (m2)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</si>
  <si>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</si>
  <si>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</si>
  <si>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</si>
  <si>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</si>
  <si>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</si>
  <si>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 (gyventojų ekvivalentas)</t>
  </si>
  <si>
    <t>P.N.054</t>
  </si>
  <si>
    <t>Gyventojai, kuriems teikiamos nuotekų valymo paslaugos naujai pastatytais ir (arba) rekonstruotais nuotekų valymo įrenginiais (gyventojų ekvivalentas)</t>
  </si>
  <si>
    <t>P.S.333</t>
  </si>
  <si>
    <t>Rekonstruotų vandens tiekimo ir nuotekų surinkimo tinklų ilgis (km)</t>
  </si>
  <si>
    <t>P.S.328</t>
  </si>
  <si>
    <t>Lietaus nuotėkio plotas, iš kurio surenkamam paviršiniam (lietaus) vandeniui tvarkyti, įrengta ir (ar) rekonstruota infrastruktūra (ha)</t>
  </si>
  <si>
    <t>P.N.028</t>
  </si>
  <si>
    <t>Inventorizuota neapskaityto paviršinių nuotekų nuotakyno dalis (proc.)</t>
  </si>
  <si>
    <t>P.N.817</t>
  </si>
  <si>
    <t xml:space="preserve">Įrengti ženklinimo infrastruktūros objektai </t>
  </si>
  <si>
    <t>P.N.304</t>
  </si>
  <si>
    <t>Modernizuoti kultūros infrastruktūros objektai</t>
  </si>
  <si>
    <t>P.S.335</t>
  </si>
  <si>
    <t>Sutvarkyti, įrengti ir pritaikyti lankymui gamtos ir kultūros paveldo objektai ir teritorijos</t>
  </si>
  <si>
    <t>P.B.209</t>
  </si>
  <si>
    <t>Numatomo apsilankymų remiamuose kultūros ir gamtos paveldo objektuose bei turistų traukos vietose skaičiaus padidėjimas (apsilankymai per metus)</t>
  </si>
  <si>
    <t>P.S.325</t>
  </si>
  <si>
    <t>Įsigytos naujos ekologiškos viešojo transporto priemonės</t>
  </si>
  <si>
    <t>P.S.323</t>
  </si>
  <si>
    <t>Įgyvendintos darnaus judumo priemonės</t>
  </si>
  <si>
    <t>P.N.507</t>
  </si>
  <si>
    <t>Parengti darnaus judumo mieste planai</t>
  </si>
  <si>
    <t>P.S.324</t>
  </si>
  <si>
    <t>Įdiegtos intelektinės transporto sistemos</t>
  </si>
  <si>
    <t>P.S.321</t>
  </si>
  <si>
    <t>Įrengtų naujų dviračių ir / ar pėsčiųjų takų ir / ar trasų ilgis (km)</t>
  </si>
  <si>
    <t>P.S.322</t>
  </si>
  <si>
    <t>Rekonstruotų dviračių ir / ar pėsčiųjų takų ir / ar trasų ilgis (km)</t>
  </si>
  <si>
    <t>P.B.214</t>
  </si>
  <si>
    <t>Bendras rekonstruotų arba atnaujintų kelių ilgis (km)</t>
  </si>
  <si>
    <t>P.S.342</t>
  </si>
  <si>
    <t>Įdiegtos saugų eismą gerinančios ir aplinkosaugos priemonės</t>
  </si>
  <si>
    <t>P.N.508</t>
  </si>
  <si>
    <t>Bendras naujai nutiestų kelių ilgis (km)</t>
  </si>
  <si>
    <t>P.N.722</t>
  </si>
  <si>
    <t>Pagal veiksmų programą ERPF lėšomis atnaujintos bendrojo ugdymo mokyklos</t>
  </si>
  <si>
    <t>P.B.235</t>
  </si>
  <si>
    <t>Investicijas gavusios vaikų priežiūros arba švietimo infrastruktūros pajėgumas</t>
  </si>
  <si>
    <t>P.N.723</t>
  </si>
  <si>
    <t>Pagal veiksmų programą ERPF lėšomis atnaujintos neformaliojo ugdymo įstaigos</t>
  </si>
  <si>
    <t>P.N.717</t>
  </si>
  <si>
    <t>Pagal veiksmų programą ERPF lėšomis atnaujintos ikimokyklinio ir priešmokyklinio ugdymo mokyklos</t>
  </si>
  <si>
    <t>P.N.743</t>
  </si>
  <si>
    <t>Pagal veiksmų programą ERPF lėšomis atnaujintos ikimokyklinio ir / ar priešmokyklinio ugdymo grupės</t>
  </si>
  <si>
    <t>P.S.380</t>
  </si>
  <si>
    <t>Pagal veiksmų programą ERPF lėšomis sukurtos naujos ikimokyklinio ir priešmokyklinio ugdymo vietos</t>
  </si>
  <si>
    <t>P.S.363</t>
  </si>
  <si>
    <t>Viešąsias sveikatos priežiūros paslaugas teikiančių asmens sveikatos priežiūros įstaigų, kuriose modernizuota paslaugų teikimo infrastruktūra, skaičius</t>
  </si>
  <si>
    <t>P.B.236</t>
  </si>
  <si>
    <t xml:space="preserve">Gyventojai, turintys galimybę pasinaudoti pagerintomis sveikatos priežiūros paslaugomis </t>
  </si>
  <si>
    <t>P.S.372</t>
  </si>
  <si>
    <t>Tikslinių grupių asmenys, kurie dalyvavo informavimo, švietimo ir mokymo renginiuose bei sveikatos raštingumą didinančiose veiklose</t>
  </si>
  <si>
    <t>P.N.671</t>
  </si>
  <si>
    <t>Modernizuoti savivaldybių visuomenės sveikatos biurai</t>
  </si>
  <si>
    <t>P.N.604</t>
  </si>
  <si>
    <t>Tuberkulioze sergantys pacientai, kuriems buvo suteiktos socialinės paramos priemonės (maisto talonų dalinimas ir kelionės išlaidų kompensavimas) tuberkuliozės ambulatorinio gydymo metu</t>
  </si>
  <si>
    <t>P.S.361</t>
  </si>
  <si>
    <t>Investicijas gavę socialinių paslaugų infrastruktūros objektai</t>
  </si>
  <si>
    <t>P.S.362</t>
  </si>
  <si>
    <t>Naujai įrengti ar įsigyti socialiniai būstai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</si>
  <si>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</si>
  <si>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</si>
  <si>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</si>
  <si>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  ESF lėšomis vykdytose veiklose, skirtose stiprinti teikiamų paslaugų ir (ar) aptarnavimo kokybės gerinimui reikalingas kompetencijas</t>
  </si>
  <si>
    <t>P.N.910</t>
  </si>
  <si>
    <t>Parengtos piliečių chartijos</t>
  </si>
  <si>
    <t>P.S.329</t>
  </si>
  <si>
    <t>Sukurti /pagerinti atskiro komunalinių atliekų surinkimo pajėgumai (tonos/metai)</t>
  </si>
  <si>
    <t>P.N.093</t>
  </si>
  <si>
    <t>Likviduoti kraštovaizdį darkantys bešeimininkiai apleisti statiniai ir įrenginiai</t>
  </si>
  <si>
    <t>P.N.094</t>
  </si>
  <si>
    <t>Rekultivuotos atvirais kasiniais pažeistos žemės</t>
  </si>
  <si>
    <t>P.S.338</t>
  </si>
  <si>
    <t>Išsaugoti, sutvarkyti ar atkurti įvairaus teritorinio lygmens kraštovaizdžio arealai</t>
  </si>
  <si>
    <t>P.N.092</t>
  </si>
  <si>
    <t>Kraštovaizdžio ir (ar) gamtinio karkaso formavimo aspektais pakeisti ar pakoreguoti savivaldybių ar jų dalių bendrieji planai</t>
  </si>
  <si>
    <t>Finansavimas iš ES investicijų ar kitų tarptautinių finansavimo šaltinių</t>
  </si>
  <si>
    <t>20KI-KA-19-1-00329</t>
  </si>
  <si>
    <t>P.S.434</t>
  </si>
  <si>
    <t>Pagal veiksmų programą ERPF lėšomis atnaujintos naujos ikimokyklinio ir priešmokyklinio ugdymo vietos</t>
  </si>
  <si>
    <t>Viešosios infrastruktūros pritaikymas neįgaliesiems Druskininkų mieste</t>
  </si>
  <si>
    <t xml:space="preserve">Druskininkų savivaldybės Leipalingio seniūnijos Klonio seniūnaitijos kelių būklės gerinimas  </t>
  </si>
  <si>
    <t>R01ZM72-120000-1124</t>
  </si>
  <si>
    <t>Rudaminos laisvalaikio salės katilinės modernizavimas</t>
  </si>
  <si>
    <t>ITI</t>
  </si>
  <si>
    <t>VšĮ Lazdijų kultūros centras</t>
  </si>
  <si>
    <t>Projekto vertinimas sustabdytas</t>
  </si>
  <si>
    <t>* Projekto kodas nurodomas, jeigu projektas yra užregistruotas finansavimo šaltinio informacinėje sistemoje (pvz. 2014–2020 metų ES struktūrinių fondų posistemyje (SFMIS).</t>
  </si>
  <si>
    <t>04.5.1-TID-R-514-11-0003</t>
  </si>
  <si>
    <t>Tikslas:
Gerinti viešųjų  paslaugų kokybę ir prieinamumą</t>
  </si>
  <si>
    <t>Tikslas:
Darniai tvarkyti ir vystyti regiono teritoriją</t>
  </si>
  <si>
    <t>Prioritetas:
Konkurencinga ekonomika</t>
  </si>
  <si>
    <t>Prioritetas:
Darni bendruomenė</t>
  </si>
  <si>
    <t>Prioritetas:
Saugi, švari ir patogi gyventi aplinka</t>
  </si>
  <si>
    <t>1.1.1.1.1.</t>
  </si>
  <si>
    <t>1.1.1.1.2.</t>
  </si>
  <si>
    <t>1.1.1.1.3.</t>
  </si>
  <si>
    <t>1.1.1.1.4.</t>
  </si>
  <si>
    <t>1.1.1.1.5.</t>
  </si>
  <si>
    <t>1.1.1.1.6.</t>
  </si>
  <si>
    <t>1.1.1.1.7.</t>
  </si>
  <si>
    <t>1.1.1.1.8.</t>
  </si>
  <si>
    <t>1.1.1.1.9.</t>
  </si>
  <si>
    <t>1.1.1.1.10.</t>
  </si>
  <si>
    <t>1.1.1.1.11.</t>
  </si>
  <si>
    <t>1.1.1.1.12.</t>
  </si>
  <si>
    <t>1.1.1.1.13.</t>
  </si>
  <si>
    <t>1.1.1.1.14.</t>
  </si>
  <si>
    <t>1.1.1.1.15.</t>
  </si>
  <si>
    <t>1.1.1.1.16.</t>
  </si>
  <si>
    <t>1.1.1.1.17.</t>
  </si>
  <si>
    <t>1.1.1.1.18.</t>
  </si>
  <si>
    <t>1.1.1.1.19.</t>
  </si>
  <si>
    <t>1.1.1.1.20.</t>
  </si>
  <si>
    <t>1.1.1.1.21.</t>
  </si>
  <si>
    <t>1.1.1.1.22.</t>
  </si>
  <si>
    <t>1.1.1.1.23.</t>
  </si>
  <si>
    <t>1.1.1.1.24.</t>
  </si>
  <si>
    <t>1.1.1.2.</t>
  </si>
  <si>
    <t>1.1.1.2.1.</t>
  </si>
  <si>
    <t>1.1.1.2.2.</t>
  </si>
  <si>
    <t>1.1.1.2.3.</t>
  </si>
  <si>
    <t>1.1.1.2.4.</t>
  </si>
  <si>
    <t>1.1.1.2.5.</t>
  </si>
  <si>
    <t>1.1.1.3.1.</t>
  </si>
  <si>
    <t>1.1.1.3.2.</t>
  </si>
  <si>
    <t>1.1.1.3.3.</t>
  </si>
  <si>
    <t>1.1.1.3.4.</t>
  </si>
  <si>
    <t>1.1.1.3.5.</t>
  </si>
  <si>
    <t>1.1.1.3.6.</t>
  </si>
  <si>
    <t>1.1.1.4.1.</t>
  </si>
  <si>
    <t>1.1.1.4.2.</t>
  </si>
  <si>
    <t>1.1.1.4.3.</t>
  </si>
  <si>
    <t>1.1.1.5.1.</t>
  </si>
  <si>
    <t>1.1.1.5.2.</t>
  </si>
  <si>
    <t>1.1.1.5.3.</t>
  </si>
  <si>
    <t>1.1.1.5.4.</t>
  </si>
  <si>
    <t>1.1.1.5.5.</t>
  </si>
  <si>
    <t>1.1.1.6.1.</t>
  </si>
  <si>
    <t>1.1.1.7.1.</t>
  </si>
  <si>
    <t>1.1.1.7.2.</t>
  </si>
  <si>
    <t>1.1.1.7.3.</t>
  </si>
  <si>
    <t>1.1.1.8.1.</t>
  </si>
  <si>
    <t>1.1.1.8.2.</t>
  </si>
  <si>
    <t>1.1.1.8.3.</t>
  </si>
  <si>
    <t>1.1.1.8.4.</t>
  </si>
  <si>
    <t>1.1.1.9.1.</t>
  </si>
  <si>
    <t>1.1.1.9.2.</t>
  </si>
  <si>
    <t>1.1.1.9.3.</t>
  </si>
  <si>
    <t>1.1.1.9.4.</t>
  </si>
  <si>
    <t>1.1.1.9.5.</t>
  </si>
  <si>
    <t>1.1.2.1.1.</t>
  </si>
  <si>
    <t>1.1.2.1.3.</t>
  </si>
  <si>
    <t>1.1.2.2.1.</t>
  </si>
  <si>
    <t>1.1.2.2.2.</t>
  </si>
  <si>
    <t>1.1.2.2.3.</t>
  </si>
  <si>
    <t>1.1.2.2.4.</t>
  </si>
  <si>
    <t>1.1.2.2.5.</t>
  </si>
  <si>
    <t>1.1.2.2.6.</t>
  </si>
  <si>
    <t>1.1.2.3.</t>
  </si>
  <si>
    <t>1.1.2.3.1.</t>
  </si>
  <si>
    <t>1.1.2.3.2.</t>
  </si>
  <si>
    <t>1.1.2.3.3.</t>
  </si>
  <si>
    <t>1.1.2.3.4.</t>
  </si>
  <si>
    <t>1.1.2.3.5.</t>
  </si>
  <si>
    <t>1.1.2.4.</t>
  </si>
  <si>
    <t>1.1.2.4.1.</t>
  </si>
  <si>
    <t>1.1.2.4.2.</t>
  </si>
  <si>
    <t>1.1.2.4.4.</t>
  </si>
  <si>
    <t>1.1.2.4.5.</t>
  </si>
  <si>
    <t>1.1.2.4.6.</t>
  </si>
  <si>
    <t>1.1.2.4.7.</t>
  </si>
  <si>
    <t>2.1.1.1.</t>
  </si>
  <si>
    <t>2.1.1.1.1.</t>
  </si>
  <si>
    <t>2.1.1.1.2.</t>
  </si>
  <si>
    <t>2.1.1.1.3.</t>
  </si>
  <si>
    <t>2.1.1.1.4.</t>
  </si>
  <si>
    <t>2.1.1.1.5.</t>
  </si>
  <si>
    <t>2.1.1.2.</t>
  </si>
  <si>
    <t>2.1.1.2.1.</t>
  </si>
  <si>
    <t>2.1.1.2.2.</t>
  </si>
  <si>
    <t>2.1.1.2.3.</t>
  </si>
  <si>
    <t>2.1.1.2.4.</t>
  </si>
  <si>
    <t>2.1.1.2.5.</t>
  </si>
  <si>
    <t>2.1.1.3.</t>
  </si>
  <si>
    <t>2.1.1.3.1.</t>
  </si>
  <si>
    <t>2.1.1.3.2.</t>
  </si>
  <si>
    <t>2.1.1.3.3.</t>
  </si>
  <si>
    <t>2.1.1.3.4.</t>
  </si>
  <si>
    <t>2.1.1.3.5.</t>
  </si>
  <si>
    <t>2.1.2.1.</t>
  </si>
  <si>
    <t>2.1.2.1.1.</t>
  </si>
  <si>
    <t>2.1.2.1.2.</t>
  </si>
  <si>
    <t>2.1.2.1.3.</t>
  </si>
  <si>
    <t>2.1.2.1.4.</t>
  </si>
  <si>
    <t>2.1.2.1.5.</t>
  </si>
  <si>
    <t>2.1.2.1.6.</t>
  </si>
  <si>
    <t>2.1.2.1.7.</t>
  </si>
  <si>
    <t>2.1.2.1.8.</t>
  </si>
  <si>
    <t>2.1.2.1.9.</t>
  </si>
  <si>
    <t>2.1.2.1.10.</t>
  </si>
  <si>
    <t>2.1.2.1.11.</t>
  </si>
  <si>
    <t>2.1.2.1.12.</t>
  </si>
  <si>
    <t>2.1.2.2.</t>
  </si>
  <si>
    <t>2.1.2.2.1.</t>
  </si>
  <si>
    <t>2.1.2.2.2.</t>
  </si>
  <si>
    <t>2.1.2.2.3.</t>
  </si>
  <si>
    <t>2.1.2.2.5.</t>
  </si>
  <si>
    <t>2.1.2.3.</t>
  </si>
  <si>
    <t>2.1.2.3.1.</t>
  </si>
  <si>
    <t>2.1.2.3.2.</t>
  </si>
  <si>
    <t>2.1.2.3.3.</t>
  </si>
  <si>
    <t>2.1.2.3.4.</t>
  </si>
  <si>
    <t>2.1.2.3.5.</t>
  </si>
  <si>
    <t>2.1.3.1.</t>
  </si>
  <si>
    <t>2.1.3.1.1.</t>
  </si>
  <si>
    <t>2.1.3.1.2.</t>
  </si>
  <si>
    <t>2.1.3.1.3.</t>
  </si>
  <si>
    <t>2.1.3.1.4.</t>
  </si>
  <si>
    <t>2.1.3.1.5.</t>
  </si>
  <si>
    <t>2.1.3.2.</t>
  </si>
  <si>
    <t>2.1.3.2.1.</t>
  </si>
  <si>
    <t>2.1.3.2.2.</t>
  </si>
  <si>
    <t>2.1.3.2.4.</t>
  </si>
  <si>
    <t>2.1.3.2.5.</t>
  </si>
  <si>
    <t>2.1.4.1.</t>
  </si>
  <si>
    <t>2.1.4.1.1.</t>
  </si>
  <si>
    <t>2.1.4.1.2.</t>
  </si>
  <si>
    <t>2.1.4.1.3.</t>
  </si>
  <si>
    <t>2.1.4.1.4.</t>
  </si>
  <si>
    <t>2.1.4.1.5.</t>
  </si>
  <si>
    <t>3.1.1.1.</t>
  </si>
  <si>
    <t>3.1.1.1.1.</t>
  </si>
  <si>
    <t>3.1.2.1.</t>
  </si>
  <si>
    <t>3.1.2.1.1.</t>
  </si>
  <si>
    <t>3.1.2.1.2.</t>
  </si>
  <si>
    <t>3.1.2.1.3.</t>
  </si>
  <si>
    <t>3.1.2.1.4.</t>
  </si>
  <si>
    <t>3.1.2.1.5.</t>
  </si>
  <si>
    <t>3.1.2.1.6.</t>
  </si>
  <si>
    <t>3.1.2.1.7.</t>
  </si>
  <si>
    <t>3.1.2.1.8.</t>
  </si>
  <si>
    <t>ALYTAUS REGIONO PLĖTROS PLANO ĮGYVENDINIMO STEBĖSENOS DUOMENŲ SUVESTINĖ</t>
  </si>
  <si>
    <t>Projektas įgyvendinamas</t>
  </si>
  <si>
    <t>Pateikta paraiška</t>
  </si>
  <si>
    <t>Paraišką planuojama pateikti iki 2020-09-30</t>
  </si>
  <si>
    <t>RPP suplanuotos lėšos projekto papildomam finansavimui.</t>
  </si>
  <si>
    <t>Baigus įgyvendinti projektą išmokėta mažesnė suma nei buvo numatyta RPP.</t>
  </si>
  <si>
    <t>Sveikos gyvensenos skatinimas Alytaus rajone</t>
  </si>
  <si>
    <t xml:space="preserve"> </t>
  </si>
  <si>
    <r>
      <rPr>
        <b/>
        <sz val="10"/>
        <color rgb="FF000000"/>
        <rFont val="Arial"/>
        <family val="2"/>
        <charset val="186"/>
      </rPr>
      <t xml:space="preserve">Nurodyti filtro parametrai: </t>
    </r>
  </si>
  <si>
    <t>Projekto kodas:</t>
  </si>
  <si>
    <t>-11-</t>
  </si>
  <si>
    <t>Papildomi reikalavimai po projekto finansavimo pabaigos </t>
  </si>
  <si>
    <t>Papildomos  sąlygos, taikomos projekto įgyvendinimo metu</t>
  </si>
  <si>
    <t xml:space="preserve">Projekto </t>
  </si>
  <si>
    <t xml:space="preserve">Mokėjimo prašymo </t>
  </si>
  <si>
    <t xml:space="preserve">Projekto išlaidų pagal sutartį </t>
  </si>
  <si>
    <t>Eil. Nr.</t>
  </si>
  <si>
    <t>Prioritetas</t>
  </si>
  <si>
    <t>Investicinis prioritetas</t>
  </si>
  <si>
    <t>Uždavinys</t>
  </si>
  <si>
    <t>Priemonės kodas</t>
  </si>
  <si>
    <t>Tarpinė institucija</t>
  </si>
  <si>
    <t>Įgyvendinančioji institucija</t>
  </si>
  <si>
    <t>Fondas</t>
  </si>
  <si>
    <t>Projekto kodas</t>
  </si>
  <si>
    <t>Projekto būsena</t>
  </si>
  <si>
    <t>suma (iš viso) 100=101+102+103+104+105+106+107</t>
  </si>
  <si>
    <r>
      <t xml:space="preserve">
</t>
    </r>
    <r>
      <rPr>
        <b/>
        <sz val="8"/>
        <color rgb="FF000000"/>
        <rFont val="Arial"/>
        <family val="2"/>
        <charset val="186"/>
      </rPr>
      <t>Skirto finansavimo ES fondų lėšos</t>
    </r>
  </si>
  <si>
    <r>
      <t xml:space="preserve">
</t>
    </r>
    <r>
      <rPr>
        <b/>
        <sz val="8"/>
        <color rgb="FF000000"/>
        <rFont val="Arial"/>
        <family val="2"/>
        <charset val="186"/>
      </rPr>
      <t>Skirto finansavimo LR valstybės biudžeto lėšos</t>
    </r>
  </si>
  <si>
    <r>
      <t xml:space="preserve">
</t>
    </r>
    <r>
      <rPr>
        <b/>
        <sz val="8"/>
        <color rgb="FF000000"/>
        <rFont val="Arial"/>
        <family val="2"/>
        <charset val="186"/>
      </rPr>
      <t>Pareiškėjo ir partnerio (-ių) nuosavos lėšos 112 =113+117</t>
    </r>
  </si>
  <si>
    <r>
      <t xml:space="preserve">
</t>
    </r>
    <r>
      <rPr>
        <b/>
        <sz val="8"/>
        <color rgb="FF000000"/>
        <rFont val="Arial"/>
        <family val="2"/>
        <charset val="186"/>
      </rPr>
      <t>Viešosios lėšos 113=114+115+116</t>
    </r>
  </si>
  <si>
    <r>
      <t xml:space="preserve">
</t>
    </r>
    <r>
      <rPr>
        <b/>
        <sz val="8"/>
        <color rgb="FF000000"/>
        <rFont val="Arial"/>
        <family val="2"/>
        <charset val="186"/>
      </rPr>
      <t>LR valstybės biudžeto lėšos</t>
    </r>
  </si>
  <si>
    <r>
      <t xml:space="preserve">
</t>
    </r>
    <r>
      <rPr>
        <b/>
        <sz val="8"/>
        <color rgb="FF000000"/>
        <rFont val="Arial"/>
        <family val="2"/>
        <charset val="186"/>
      </rPr>
      <t>Savivaldybės biudžeto lėšos</t>
    </r>
  </si>
  <si>
    <r>
      <t xml:space="preserve">
</t>
    </r>
    <r>
      <rPr>
        <b/>
        <sz val="8"/>
        <color rgb="FF000000"/>
        <rFont val="Arial"/>
        <family val="2"/>
        <charset val="186"/>
      </rPr>
      <t>Kiti viešųjų lėšų šaltiniai</t>
    </r>
  </si>
  <si>
    <r>
      <t xml:space="preserve">
</t>
    </r>
    <r>
      <rPr>
        <b/>
        <sz val="8"/>
        <color rgb="FF000000"/>
        <rFont val="Arial"/>
        <family val="2"/>
        <charset val="186"/>
      </rPr>
      <t>Privačios lėšos 117=118+119</t>
    </r>
  </si>
  <si>
    <r>
      <t xml:space="preserve">
</t>
    </r>
    <r>
      <rPr>
        <b/>
        <sz val="8"/>
        <color rgb="FF000000"/>
        <rFont val="Arial"/>
        <family val="2"/>
        <charset val="186"/>
      </rPr>
      <t>Pareiškėjo ir partnerio (-ių) lėšos</t>
    </r>
  </si>
  <si>
    <r>
      <t xml:space="preserve">
</t>
    </r>
    <r>
      <rPr>
        <b/>
        <sz val="8"/>
        <color rgb="FF000000"/>
        <rFont val="Arial"/>
        <family val="2"/>
        <charset val="186"/>
      </rPr>
      <t>Kiti lėšų šaltiniai</t>
    </r>
  </si>
  <si>
    <r>
      <t xml:space="preserve">
</t>
    </r>
    <r>
      <rPr>
        <b/>
        <sz val="8"/>
        <color rgb="FF000000"/>
        <rFont val="Arial"/>
        <family val="2"/>
        <charset val="186"/>
      </rPr>
      <t>Iš jų apskaičiuotos numatomos gauti grynosios pajamos</t>
    </r>
  </si>
  <si>
    <t>PVM tinkamumas finansuoti</t>
  </si>
  <si>
    <t>Didžiausia galima kompensuoti suma, eurais</t>
  </si>
  <si>
    <r>
      <t xml:space="preserve">
</t>
    </r>
    <r>
      <rPr>
        <b/>
        <sz val="8"/>
        <color rgb="FF000000"/>
        <rFont val="Arial"/>
        <family val="2"/>
        <charset val="186"/>
      </rPr>
      <t>Papildomi reikalavimai (Taip / Ne)</t>
    </r>
  </si>
  <si>
    <r>
      <t xml:space="preserve">
</t>
    </r>
    <r>
      <rPr>
        <b/>
        <sz val="8"/>
        <color rgb="FF000000"/>
        <rFont val="Arial"/>
        <family val="2"/>
        <charset val="186"/>
      </rPr>
      <t>Įvykdymo terminas </t>
    </r>
  </si>
  <si>
    <r>
      <t xml:space="preserve">
</t>
    </r>
    <r>
      <rPr>
        <b/>
        <sz val="8"/>
        <color rgb="FF000000"/>
        <rFont val="Arial"/>
        <family val="2"/>
        <charset val="186"/>
      </rPr>
      <t>Papildomos sąlygos (Taip / Ne)</t>
    </r>
  </si>
  <si>
    <t>Iš viso: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</si>
  <si>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</si>
  <si>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</si>
  <si>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</si>
  <si>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</si>
  <si>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</si>
  <si>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</si>
  <si>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</si>
  <si>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</si>
  <si>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</si>
  <si>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</si>
  <si>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</si>
  <si>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</si>
  <si>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</si>
  <si>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</si>
  <si>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</si>
  <si>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</si>
  <si>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</si>
  <si>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</si>
  <si>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</si>
  <si>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</si>
  <si>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</si>
  <si>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</si>
  <si>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</si>
  <si>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</si>
  <si>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</si>
  <si>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</si>
  <si>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</si>
  <si>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</si>
  <si>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</si>
  <si>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</si>
  <si>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</si>
  <si>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</si>
  <si>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</si>
  <si>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</si>
  <si>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</si>
  <si>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</si>
  <si>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</si>
  <si>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</si>
  <si>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</si>
  <si>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</si>
  <si>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</si>
  <si>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</si>
  <si>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</si>
  <si>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</si>
  <si>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</si>
  <si>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</si>
  <si>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</si>
  <si>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</si>
  <si>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</si>
  <si>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</si>
  <si>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60</t>
  </si>
  <si>
    <t>61</t>
  </si>
  <si>
    <t>63</t>
  </si>
  <si>
    <t>64</t>
  </si>
  <si>
    <t>65</t>
  </si>
  <si>
    <t>66</t>
  </si>
  <si>
    <t>67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</si>
  <si>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</si>
  <si>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</si>
  <si>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</si>
  <si>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</si>
  <si>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</si>
  <si>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</si>
  <si>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</si>
  <si>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</si>
  <si>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</si>
  <si>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</si>
  <si>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</si>
  <si>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</si>
  <si>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</si>
  <si>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</si>
  <si>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</si>
  <si>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</si>
  <si>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</si>
  <si>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</si>
  <si>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</si>
  <si>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</si>
  <si>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</si>
  <si>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</si>
  <si>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</si>
  <si>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</si>
  <si>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</si>
  <si>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</si>
  <si>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</si>
  <si>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</si>
  <si>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</si>
  <si>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</si>
  <si>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</si>
  <si>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</si>
  <si>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</si>
  <si>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</si>
  <si>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</si>
  <si>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</si>
  <si>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</si>
  <si>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</si>
  <si>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</si>
  <si>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</si>
  <si>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</si>
  <si>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</si>
  <si>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</si>
  <si>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</si>
  <si>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</si>
  <si>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</si>
  <si>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</si>
  <si>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</si>
  <si>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</si>
  <si>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</si>
  <si>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</si>
  <si>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</si>
  <si>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Iš viso:</t>
  </si>
  <si>
    <t>01</t>
  </si>
  <si>
    <t>01.1</t>
  </si>
  <si>
    <t>01.1.1</t>
  </si>
  <si>
    <t>01.1.1-CPVA-V-701</t>
  </si>
  <si>
    <t>ŠMM</t>
  </si>
  <si>
    <t>CPVA</t>
  </si>
  <si>
    <t>ERPF</t>
  </si>
  <si>
    <t>01.1.1-CPVA-V-701-11-0001</t>
  </si>
  <si>
    <t>Nacionalinės ir tarptautinės prieigos didelio intensyvumo ir plataus bangų ruožo ultratrumpųjų lazerinių impulsų mokslinių tyrimų infrastruktūra</t>
  </si>
  <si>
    <t>Įgyvendinama sutartis</t>
  </si>
  <si>
    <t>Vilniaus universitetas</t>
  </si>
  <si>
    <t>211950810</t>
  </si>
  <si>
    <t>04</t>
  </si>
  <si>
    <t>04.5</t>
  </si>
  <si>
    <t>04.5.1</t>
  </si>
  <si>
    <t>04.5.1-TID-R-516</t>
  </si>
  <si>
    <t>SM</t>
  </si>
  <si>
    <t>CPVA (TID)</t>
  </si>
  <si>
    <t>188706935</t>
  </si>
  <si>
    <t>Dviračių ir pėsčiųjų takų plėtra Lazdijų miesto Turistų gatvėje iki sodų bendrijos „Baltasis" Lazdijų seniūnijoje</t>
  </si>
  <si>
    <t>188714992</t>
  </si>
  <si>
    <t>188773873</t>
  </si>
  <si>
    <t>188718528</t>
  </si>
  <si>
    <t>188776264</t>
  </si>
  <si>
    <t>04.5.1-TID-R-514</t>
  </si>
  <si>
    <t>04.5.1-TID-R-518</t>
  </si>
  <si>
    <t>SaF</t>
  </si>
  <si>
    <t>04.5.1-TID-R-518-11-0001</t>
  </si>
  <si>
    <t>Ekologiškų transporto priemonių įsigijimas Lazdijų rajono savivaldybėje</t>
  </si>
  <si>
    <t>Nutraukta sutartis</t>
  </si>
  <si>
    <t>Eologiškų transporto priemonių įsigijimas Druskininkų savivaldybėje</t>
  </si>
  <si>
    <t>05</t>
  </si>
  <si>
    <t>05.1</t>
  </si>
  <si>
    <t>05.1.1</t>
  </si>
  <si>
    <t>05.1.1-APVA-R-007</t>
  </si>
  <si>
    <t>AM</t>
  </si>
  <si>
    <t>APVA</t>
  </si>
  <si>
    <t>Uždaroji akcinė bendrovė "Dzūkijos vandenys"</t>
  </si>
  <si>
    <t>149566841</t>
  </si>
  <si>
    <t>05.2</t>
  </si>
  <si>
    <t>05.2.1</t>
  </si>
  <si>
    <t>05.2.1-APVA-R-008</t>
  </si>
  <si>
    <t>UAB Alytaus regiono atliekų tvarkymo centras</t>
  </si>
  <si>
    <t>250135860</t>
  </si>
  <si>
    <t>05.3</t>
  </si>
  <si>
    <t>05.3.2</t>
  </si>
  <si>
    <t>05.3.2-APVA-R-014</t>
  </si>
  <si>
    <t>Uždaroji akcinė bendrovė "Varėnos vandenys"</t>
  </si>
  <si>
    <t>184626819</t>
  </si>
  <si>
    <t>UAB "Druskininkų vandenys"</t>
  </si>
  <si>
    <t>301500997</t>
  </si>
  <si>
    <t>Uždaroji akcinė bendrovė "Lazdijų vanduo"</t>
  </si>
  <si>
    <t>165171377</t>
  </si>
  <si>
    <t>Alytaus rajono savivaldybės įmonė "Simno komunalininkas"</t>
  </si>
  <si>
    <t>153720195</t>
  </si>
  <si>
    <t>05.4</t>
  </si>
  <si>
    <t>05.4.1</t>
  </si>
  <si>
    <t>05.4.1-LVPA-R-821</t>
  </si>
  <si>
    <t>ŪM</t>
  </si>
  <si>
    <t>LVPA</t>
  </si>
  <si>
    <t>05.4.1-CPVA-R-302</t>
  </si>
  <si>
    <t>KM</t>
  </si>
  <si>
    <t>Buvusios sinagogos pastato Kauno g. 9 Alytuje rekonstravimas ir aplinkinės teritorijos sutvarkymas</t>
  </si>
  <si>
    <t>Kurnėnų Lauryno Radziukyno mokyklos pritaikymas kultūrinėms ir turistinėms veikloms</t>
  </si>
  <si>
    <t>05.5</t>
  </si>
  <si>
    <t>05.5.1</t>
  </si>
  <si>
    <t>05.5.1-APVA-R-019</t>
  </si>
  <si>
    <t>06</t>
  </si>
  <si>
    <t>06.2</t>
  </si>
  <si>
    <t>06.2.1</t>
  </si>
  <si>
    <t>06.2.1-TID-R-511</t>
  </si>
  <si>
    <t>Lazdijų miesto Seinų ir Lazdijos gatvių bei vietinės reikšmės kelio nuo Janonio g. iki Lazdijų hipodromo rekonstravimas</t>
  </si>
  <si>
    <t>M. K. Čiurlionio gatvės atkarpos Druskininkų m. rekonstrukcija</t>
  </si>
  <si>
    <t>Eismo saugumo priemonių diegimas  Druskininkų savivaldybėje</t>
  </si>
  <si>
    <t>07</t>
  </si>
  <si>
    <t>07.1</t>
  </si>
  <si>
    <t>07.1.1</t>
  </si>
  <si>
    <t>07.1.1-CPVA-R-905</t>
  </si>
  <si>
    <t>VRM</t>
  </si>
  <si>
    <t>07.1.1-CPVA-R-903</t>
  </si>
  <si>
    <t>07.1.1-CPVA-R-305</t>
  </si>
  <si>
    <t>VšĮ Alytaus kultūros ir komunikacijos centro pastato Alytuje, Pramonės g. 1 B, rekonstravimas</t>
  </si>
  <si>
    <t>08</t>
  </si>
  <si>
    <t>08.1</t>
  </si>
  <si>
    <t>08.1.1</t>
  </si>
  <si>
    <t>08.1.1-CPVA-R-407</t>
  </si>
  <si>
    <t>SADM</t>
  </si>
  <si>
    <t>190878283</t>
  </si>
  <si>
    <t>08.1.1-CPVA-V-427</t>
  </si>
  <si>
    <t>08.1.1-CPVA-V-427-11-0001</t>
  </si>
  <si>
    <t>Bendruomeninių vaikų globos namų ir vaikų dienos centrų tinklo plėtra Raseinių rajono savivaldybėje</t>
  </si>
  <si>
    <t>Raseinių rajono savivaldybės administracija</t>
  </si>
  <si>
    <t>288740810</t>
  </si>
  <si>
    <t>08.1.1-CPVA-V-427-11-0002</t>
  </si>
  <si>
    <t>"Klaipėdos vaikų globos namų "Smiltelė" patalpų ir infrastruktūros pritaikymas vaikų dienos centro veiklai"</t>
  </si>
  <si>
    <t>Klaipėdos miesto savivaldybės administracija</t>
  </si>
  <si>
    <t>188710823</t>
  </si>
  <si>
    <t>08.1.2</t>
  </si>
  <si>
    <t>08.1.2-CPVA-R-408</t>
  </si>
  <si>
    <t>08.1.3</t>
  </si>
  <si>
    <t>08.1.3-CPVA-V-605-J02</t>
  </si>
  <si>
    <t>SAM</t>
  </si>
  <si>
    <t>08.1.3-CPVA-V-605-11-J02-0001</t>
  </si>
  <si>
    <t>Ūmių infekcinių kvėpavimo takų ligų laboratorinės diagnostikos efektyvumo gerinimas ir galimybių plėtra ligų protrūkių valdymui užtikrinti</t>
  </si>
  <si>
    <t>Nacionalinė visuomenės sveikatos priežiūros laboratorija</t>
  </si>
  <si>
    <t>195551983</t>
  </si>
  <si>
    <t>Priemonių, užtikrinančių efektyvų ūmių infekcinių ir lėtinių kvėpavimo takų ligų diagnostiką, valdymą ir kontrolę, įgyvendinimas</t>
  </si>
  <si>
    <t>Sveikatos apsaugos ministerijos Ekstremalių sveikatai situacijų centras</t>
  </si>
  <si>
    <t>191349831</t>
  </si>
  <si>
    <t>08.1.3-CPVA-V-605-11-J02-0003</t>
  </si>
  <si>
    <t>Užkrečiamųjų ligų, galinčių išplisti ir kelti grėsmę visuomenės sveikatai, valdymo stiprinimas gerinant epidemiologinę priežiūrą</t>
  </si>
  <si>
    <t>Nacionalinis visuomenės sveikatos centras prie Sveikatos apsaugos ministerijos</t>
  </si>
  <si>
    <t>291349070</t>
  </si>
  <si>
    <t>08.1.3-CPVA-V-605-11-J02-0004</t>
  </si>
  <si>
    <t>Infekcinių ligų gydymo infrastruktūros modernizavimas ir gydymo efektyvumo didinimas</t>
  </si>
  <si>
    <t>Lietuvos Respublikos sveikatos apsaugos ministerija</t>
  </si>
  <si>
    <t>188603472</t>
  </si>
  <si>
    <t>Sveikatos priežiūros specialistų praktinis mokymas teikti pagalbą sergantiems koronaviruso infekcija (COVID-19 liga) asmenims</t>
  </si>
  <si>
    <t>Sveikatos priežiūros ir farmacijos specialistų kompetencijų centras</t>
  </si>
  <si>
    <t>191718164</t>
  </si>
  <si>
    <t>08.1.3-CPVA-V-605-11-J02-0006</t>
  </si>
  <si>
    <t>Priemonių, gerinančių ūmių infekcinių ir lėtinių kvėpavimo takų ligų gydymo paslaugų prieinamumą ir saugą, įgyvendinimas KUL</t>
  </si>
  <si>
    <t>Viešoji įstaiga Klaipėdos universitetinė ligoninė</t>
  </si>
  <si>
    <t>190468035</t>
  </si>
  <si>
    <t>08.1.3-CPVA-R-609</t>
  </si>
  <si>
    <t>Irenos Stanislavos Kavaliauskienės įmonė</t>
  </si>
  <si>
    <t>152149612</t>
  </si>
  <si>
    <t>Viešoji įstaiga Alytaus poliklinika</t>
  </si>
  <si>
    <t>190272218</t>
  </si>
  <si>
    <t>UAB „MediCA klinika“ teikiamų pirminės asmens sveikatos priežiūros paslaugų efektyvumo didinimas Alytaus miesto savivaldybėje</t>
  </si>
  <si>
    <t>UAB "MediCA klinika"</t>
  </si>
  <si>
    <t>302560470</t>
  </si>
  <si>
    <t>Viešoji įstaiga Alytaus miesto savivaldybės pirminės sveikatos priežiūros centras</t>
  </si>
  <si>
    <t>150066452</t>
  </si>
  <si>
    <t>UAB "Pagalba ligoniui"</t>
  </si>
  <si>
    <t>170792371</t>
  </si>
  <si>
    <t>UAB „Druskininkų šeimos klinika" asmens sveikatos priežiūros paslaugų prieinamumo ir efektyvumo didinimas</t>
  </si>
  <si>
    <t>UAB "Druskininkų šeimos klinika"</t>
  </si>
  <si>
    <t>184756887</t>
  </si>
  <si>
    <t>Viešoji įstaiga Druskininkų pirminės sveikatos priežiūros centras</t>
  </si>
  <si>
    <t>152114846</t>
  </si>
  <si>
    <t>UAB "Rasos Ambrazaitienės šeimos gydytojo kabinetas"</t>
  </si>
  <si>
    <t>152157865</t>
  </si>
  <si>
    <t>Viešoji įstaiga Alytaus rajono savivaldybės pirminės sveikatos priežiūros centras</t>
  </si>
  <si>
    <t>193107218</t>
  </si>
  <si>
    <t>UAB "Disolis" teikiamų paslaugų efektyvumo didinimas</t>
  </si>
  <si>
    <t>Uždaroji akcinė bendrovė "Disolis"</t>
  </si>
  <si>
    <t>153740454</t>
  </si>
  <si>
    <t>Viešoji įstaiga Varėnos pirminės sveikatos priežiūros centras</t>
  </si>
  <si>
    <t>184639460</t>
  </si>
  <si>
    <t>08.2</t>
  </si>
  <si>
    <t>08.2.1</t>
  </si>
  <si>
    <t>133</t>
  </si>
  <si>
    <t>08.2.1-CPVA-R-908</t>
  </si>
  <si>
    <t>08.4</t>
  </si>
  <si>
    <t>08.4.1</t>
  </si>
  <si>
    <t>141</t>
  </si>
  <si>
    <t>08.4.1-ESFA-V-416</t>
  </si>
  <si>
    <t>ESFA</t>
  </si>
  <si>
    <t>ESF</t>
  </si>
  <si>
    <t>08.4.1-ESFA-V-416-11-0001</t>
  </si>
  <si>
    <t>Kompleksinių paslaugų šeimai teikimas Kalvarijos savivaldybėje</t>
  </si>
  <si>
    <t>Kalvarijos savivaldybės administracija</t>
  </si>
  <si>
    <t>188751268</t>
  </si>
  <si>
    <t>08.4.1-ESFA-V-416-11-0002</t>
  </si>
  <si>
    <t>Kauno bendruomeniniai šeimos namai</t>
  </si>
  <si>
    <t>Kauno miesto savivaldybės administracija</t>
  </si>
  <si>
    <t>188764867</t>
  </si>
  <si>
    <t>08.4.2</t>
  </si>
  <si>
    <t>145</t>
  </si>
  <si>
    <t>08.4.2-CPVA-V-618-J02</t>
  </si>
  <si>
    <t>08.4.2-CPVA-V-618-11-J02-0001</t>
  </si>
  <si>
    <t>147</t>
  </si>
  <si>
    <t>08.4.2-CPVA-V-618-11-J02-0003</t>
  </si>
  <si>
    <t>08.4.2-CPVA-V-618-11-J02-0006</t>
  </si>
  <si>
    <t>152</t>
  </si>
  <si>
    <t>08.4.2-ESFA-R-630</t>
  </si>
  <si>
    <t>Mažais žingsneliais - sveikos gyvensenos link</t>
  </si>
  <si>
    <t>301592593</t>
  </si>
  <si>
    <t>303259363</t>
  </si>
  <si>
    <t>Sveikos gyvensenos skatinimas Alytaus rajono savivaldybėje</t>
  </si>
  <si>
    <t>301785539</t>
  </si>
  <si>
    <t>301792918</t>
  </si>
  <si>
    <t>158</t>
  </si>
  <si>
    <t>08.4.2-ESFA-R-615</t>
  </si>
  <si>
    <t>PASLAUGŲ TUBERKULIOZE SERGANTIEMS ASMENIMS GERINIMAS LAZDIJŲ RAJONO SAVIVALDYBĖJE</t>
  </si>
  <si>
    <t>08.6</t>
  </si>
  <si>
    <t>08.6.1</t>
  </si>
  <si>
    <t>166</t>
  </si>
  <si>
    <t>08.6.1-ESFA-V-911</t>
  </si>
  <si>
    <t>08.6.1-ESFA-V-911-11-0001</t>
  </si>
  <si>
    <t>Į pagalbą jaunam verslui Švenčionių mieste</t>
  </si>
  <si>
    <t>VšĮ "Regiono plėtros projektai"</t>
  </si>
  <si>
    <t>300529750</t>
  </si>
  <si>
    <t>08.6.1-ESFA-V-911-11-0002</t>
  </si>
  <si>
    <t>Senyvo amžiaus žmonių socialinių įgūdžių ugdymas pasitelkiant informacines technologijas</t>
  </si>
  <si>
    <t>Švenčionių rajono švietimo pagalbos tarnyba</t>
  </si>
  <si>
    <t>300044836</t>
  </si>
  <si>
    <t>08.6.1-ESFA-V-911-11-0003</t>
  </si>
  <si>
    <t>Jauno verslo subjektų didinimas Švenčionių mieste</t>
  </si>
  <si>
    <t>08.6.1-ESFA-V-911-11-0004</t>
  </si>
  <si>
    <t>„Sportas - sveikata“</t>
  </si>
  <si>
    <t>Jėgos sporto šakų klubas "Grifas"</t>
  </si>
  <si>
    <t>178995676</t>
  </si>
  <si>
    <t>08.6.1-ESFA-V-911-11-0005</t>
  </si>
  <si>
    <t>Jauno verslo plėtra Švenčionių mieste</t>
  </si>
  <si>
    <t>Uždaroji akcinė bendrovė "Darėjas"</t>
  </si>
  <si>
    <t>178866090</t>
  </si>
  <si>
    <t>08.6.1-ESFA-V-911-11-0006</t>
  </si>
  <si>
    <t>Ebru tapyba - pozityvios socializacijos menas vaikams iš socialinės rizikos šeimų</t>
  </si>
  <si>
    <t>08.6.1-ESFA-V-911-11-0007</t>
  </si>
  <si>
    <t>Žinau!</t>
  </si>
  <si>
    <t>Švenčionių socialinių paslaugų centras</t>
  </si>
  <si>
    <t>303212602</t>
  </si>
  <si>
    <t>08.6.1-ESFA-V-911-11-0008</t>
  </si>
  <si>
    <t>,,GYVENU KITAIP“</t>
  </si>
  <si>
    <t>08.6.1-ESFA-V-911-11-0009</t>
  </si>
  <si>
    <t>Jauno verslo subjektų stiprinimas Švenčionių mieste</t>
  </si>
  <si>
    <t>K. Savicko įmonė "Keseda"</t>
  </si>
  <si>
    <t>278860590</t>
  </si>
  <si>
    <t>08.6.1-ESFA-V-911-11-0010</t>
  </si>
  <si>
    <t>"Su mumis pasaulis gražesnis"</t>
  </si>
  <si>
    <t>177</t>
  </si>
  <si>
    <t>08.6.1-ESFA-V-911-11-0011</t>
  </si>
  <si>
    <t>Jaunimo užimtumo skatinimo iniciatyva Švenčionių mieste</t>
  </si>
  <si>
    <t>Uždaroji akcinė bendrovė "Aktyvios idėjos"</t>
  </si>
  <si>
    <t>178851430</t>
  </si>
  <si>
    <t>09</t>
  </si>
  <si>
    <t>09.1</t>
  </si>
  <si>
    <t>09.1.1</t>
  </si>
  <si>
    <t>181</t>
  </si>
  <si>
    <t>09.1.1-CPVA-V-720</t>
  </si>
  <si>
    <t>09.1.1-CPVA-V-720-11-0001</t>
  </si>
  <si>
    <t>Vilniaus kolegijos studijų infrastruktūros modernizavimas</t>
  </si>
  <si>
    <t>Vilniaus kolegija</t>
  </si>
  <si>
    <t>111965131</t>
  </si>
  <si>
    <t>09.1.3</t>
  </si>
  <si>
    <t>184</t>
  </si>
  <si>
    <t>09.1.3-CPVA-R-705</t>
  </si>
  <si>
    <t>Projekto pavadinimas Alytaus r. ikimokyklinio ir priešmokyklinio ugdymo prieinamumo didinimas, įkuriant ir atnaujinant edukacines erdves</t>
  </si>
  <si>
    <t>Druskininkų sav. Viečiūnų progimnazijos ikimokyklinio ugdymo skyriaus "Linelis" ugdymo prieinamumo didinimas</t>
  </si>
  <si>
    <t>190</t>
  </si>
  <si>
    <t>09.1.3-CPVA-R-724</t>
  </si>
  <si>
    <t>196</t>
  </si>
  <si>
    <t>09.1.3-CPVA-R-725</t>
  </si>
  <si>
    <t>Viešoji įstaiga Lazdijų sporto centras</t>
  </si>
  <si>
    <t>190613858</t>
  </si>
  <si>
    <t>Alytaus muzikos mokyklos pastato modernizavimo ir ugdymo aplinkos gerinimas</t>
  </si>
  <si>
    <t>09.3</t>
  </si>
  <si>
    <t>09.3.3</t>
  </si>
  <si>
    <t>204</t>
  </si>
  <si>
    <t>09.3.3-LMT-K-712</t>
  </si>
  <si>
    <t>LMT</t>
  </si>
  <si>
    <t>09.3.3-LMT-K-712-11-0002</t>
  </si>
  <si>
    <t>Užsienio šalies mokslininko dalyvavimas doktorantūros procese Lietuvos mokslo ir studijų institucijoje</t>
  </si>
  <si>
    <t>Vilniaus Gedimino technikos universitetas</t>
  </si>
  <si>
    <t>111950243</t>
  </si>
  <si>
    <t>09.3.3-LMT-K-712-11-0003</t>
  </si>
  <si>
    <t>Prof. Ewald Sieverding dalyvavimas disertacijos gynime</t>
  </si>
  <si>
    <t>Lietuvos agrarinių ir miškų mokslų centras</t>
  </si>
  <si>
    <t>302471203</t>
  </si>
  <si>
    <t>09.3.3-LMT-K-712-11-0004</t>
  </si>
  <si>
    <t>Dalyvavimas doktorantės Yuanyuan Liu daktaro disertacijos gynime</t>
  </si>
  <si>
    <t>208</t>
  </si>
  <si>
    <t>09.3.3-LMT-K-712-11-0005</t>
  </si>
  <si>
    <t>09.3.3-LMT-K-712-11-0008</t>
  </si>
  <si>
    <t>Vizitas dalyvauti doktoratūos procese Lietuvos mokslo ir studijų institucijoje</t>
  </si>
  <si>
    <t>Gamtos tyrimų centras</t>
  </si>
  <si>
    <t>302470603</t>
  </si>
  <si>
    <t>09.3.3-LMT-K-712-11-0009</t>
  </si>
  <si>
    <t>Patyrusio mokslininko vizitas dalyvauti doktorantūros procese</t>
  </si>
  <si>
    <t>09.3.3-LMT-K-712-11-0010</t>
  </si>
  <si>
    <t>Ląstelių elektroporacijos tyrimai biomolekulių pernašos iš augalinės žaliavos efektyvumo didinimui.</t>
  </si>
  <si>
    <t>09.3.3-LMT-K-712-11-0011</t>
  </si>
  <si>
    <t>Patyrusio mokslininko iš užsienio mokslo ir studijų institucijos atvykimas dalyvauti disertacijos gynimo procese</t>
  </si>
  <si>
    <t>09.3.3-LMT-K-712-11-0012</t>
  </si>
  <si>
    <t>Patyrusio mokslininko vizitas dalyvauti Lietuvos universiteto disertacijos gynimo procese (gynimo taryboje)</t>
  </si>
  <si>
    <t>09.3.3-LMT-K-712-11-0013</t>
  </si>
  <si>
    <t>09.3.3-LMT-K-712-11-0014</t>
  </si>
  <si>
    <t>Užsienio mokslininko dalyvavimas disertacijos gynime</t>
  </si>
  <si>
    <t>09.3.3-LMT-K-712-11-0015</t>
  </si>
  <si>
    <t>Užsienio mokslininko iš Izraelio atvykimas į doktoranto Dariaus Sakalausko disertacijos gynimo komisiją</t>
  </si>
  <si>
    <t>09.3.3-LMT-K-712-11-0016</t>
  </si>
  <si>
    <t>Aliuminio junginių išskyrimas ir toksiškumo įvertinimas vasarinių javų rizosferos dirvožemyje skirtingo pH ir drėgmės režimo sąlygomis</t>
  </si>
  <si>
    <t>09.3.3-LMT-K-712-11-0017</t>
  </si>
  <si>
    <t>Užsienio mokslininko iš Lenkijos atvykimas į doktoranto Dariaus Sakalausko disertacijos gynimo komisiją</t>
  </si>
  <si>
    <t>09.3.3-LMT-K-712-11-0019</t>
  </si>
  <si>
    <t>Patyrusios mokslininkės iš užsienio mokslo ir studijų institucijos dalyvavimas daktaro disertacijos gynimo taryboje</t>
  </si>
  <si>
    <t>Mykolo Romerio universitetas</t>
  </si>
  <si>
    <t>111951726</t>
  </si>
  <si>
    <t>09.3.3-LMT-K-712-11-0020</t>
  </si>
  <si>
    <t>Vizitas dalyvauti doktorantūros procese Lietuvos mokslo ir studijų institucijoje</t>
  </si>
  <si>
    <t>09.3.3-LMT-K-712-11-0021</t>
  </si>
  <si>
    <t>Vizitas dalyvauti disertacijos "Biodyzelino ir vandenilio panaudojimo slėginio uždegimo variklyje galimybių tyrimas" gynime</t>
  </si>
  <si>
    <t>223</t>
  </si>
  <si>
    <t>10.1</t>
  </si>
  <si>
    <t>10.1.3</t>
  </si>
  <si>
    <t>225</t>
  </si>
  <si>
    <t>10.1.3-ESFA-R-920</t>
  </si>
  <si>
    <t>Atrinktų projektų ataskaita</t>
  </si>
  <si>
    <t>Projekto informacija</t>
  </si>
  <si>
    <t>Vykdytojo informacija</t>
  </si>
  <si>
    <r>
      <rPr>
        <b/>
        <sz val="9"/>
        <color rgb="FF000000"/>
        <rFont val="Arial"/>
        <family val="2"/>
        <charset val="186"/>
      </rPr>
      <t xml:space="preserve">Projekto išlaidų
</t>
    </r>
    <r>
      <rPr>
        <b/>
        <sz val="9"/>
        <color rgb="FF000000"/>
        <rFont val="Arial"/>
        <family val="2"/>
        <charset val="186"/>
      </rPr>
      <t>suma</t>
    </r>
  </si>
  <si>
    <r>
      <rPr>
        <b/>
        <sz val="9"/>
        <color rgb="FF000000"/>
        <rFont val="Arial"/>
        <family val="2"/>
        <charset val="186"/>
      </rPr>
      <t xml:space="preserve">Rezervuota
</t>
    </r>
    <r>
      <rPr>
        <b/>
        <sz val="9"/>
        <color rgb="FF000000"/>
        <rFont val="Arial"/>
        <family val="2"/>
        <charset val="186"/>
      </rPr>
      <t>suma</t>
    </r>
  </si>
  <si>
    <r>
      <rPr>
        <b/>
        <sz val="9"/>
        <color rgb="FF000000"/>
        <rFont val="Arial"/>
        <family val="2"/>
        <charset val="186"/>
      </rPr>
      <t xml:space="preserve">Apmokėta
</t>
    </r>
    <r>
      <rPr>
        <b/>
        <sz val="9"/>
        <color rgb="FF000000"/>
        <rFont val="Arial"/>
        <family val="2"/>
        <charset val="186"/>
      </rPr>
      <t>suma</t>
    </r>
  </si>
  <si>
    <r>
      <rPr>
        <b/>
        <sz val="9"/>
        <color rgb="FF000000"/>
        <rFont val="Arial"/>
        <family val="2"/>
        <charset val="186"/>
      </rPr>
      <t xml:space="preserve">Likusi
</t>
    </r>
    <r>
      <rPr>
        <b/>
        <sz val="9"/>
        <color rgb="FF000000"/>
        <rFont val="Arial"/>
        <family val="2"/>
        <charset val="186"/>
      </rPr>
      <t>grąžinti suma</t>
    </r>
  </si>
  <si>
    <r>
      <rPr>
        <b/>
        <sz val="9"/>
        <color rgb="FF000000"/>
        <rFont val="Arial"/>
        <family val="2"/>
        <charset val="186"/>
      </rPr>
      <t xml:space="preserve">Grąžinta
</t>
    </r>
    <r>
      <rPr>
        <b/>
        <sz val="9"/>
        <color rgb="FF000000"/>
        <rFont val="Arial"/>
        <family val="2"/>
        <charset val="186"/>
      </rPr>
      <t>suma</t>
    </r>
  </si>
  <si>
    <r>
      <rPr>
        <b/>
        <sz val="9"/>
        <color rgb="FF000000"/>
        <rFont val="Arial"/>
        <family val="2"/>
        <charset val="186"/>
      </rPr>
      <t xml:space="preserve">Deklaruotina
</t>
    </r>
    <r>
      <rPr>
        <b/>
        <sz val="9"/>
        <color rgb="FF000000"/>
        <rFont val="Arial"/>
        <family val="2"/>
        <charset val="186"/>
      </rPr>
      <t>EK suma</t>
    </r>
  </si>
  <si>
    <r>
      <rPr>
        <b/>
        <sz val="9"/>
        <color rgb="FF000000"/>
        <rFont val="Arial"/>
        <family val="2"/>
        <charset val="186"/>
      </rPr>
      <t xml:space="preserve">Deklaruota
</t>
    </r>
    <r>
      <rPr>
        <b/>
        <sz val="9"/>
        <color rgb="FF000000"/>
        <rFont val="Arial"/>
        <family val="2"/>
        <charset val="186"/>
      </rPr>
      <t>EK suma</t>
    </r>
  </si>
  <si>
    <t>Atsakingas darbuotojas1</t>
  </si>
  <si>
    <t>Atsakingas darbuotojas2</t>
  </si>
  <si>
    <t>Kodas</t>
  </si>
  <si>
    <t>Pavadinimas</t>
  </si>
  <si>
    <t>Marija Samavičiūtė</t>
  </si>
  <si>
    <t>Neringa Pukanasienė</t>
  </si>
  <si>
    <t>Andrius Kupetauskas</t>
  </si>
  <si>
    <t>Georgij Šebajev</t>
  </si>
  <si>
    <t>Ivona Saveikienė</t>
  </si>
  <si>
    <t>Diana Kulišauskaitė</t>
  </si>
  <si>
    <t>Jolita Šniokienė</t>
  </si>
  <si>
    <t>Karolis Skeberdis</t>
  </si>
  <si>
    <t>Laura Būbelienė</t>
  </si>
  <si>
    <t>Ieva Ivickienė</t>
  </si>
  <si>
    <t>Toma Šukienė</t>
  </si>
  <si>
    <t>Inga Januševičienė</t>
  </si>
  <si>
    <t>Donatas Michalkevičius</t>
  </si>
  <si>
    <t>Edita Sadauskienė</t>
  </si>
  <si>
    <t>Jurga Čekanauskienė</t>
  </si>
  <si>
    <t>Kristina Gecevičiūtė</t>
  </si>
  <si>
    <t>Laura Uždavinytė</t>
  </si>
  <si>
    <t>Živilė Petkevičienė</t>
  </si>
  <si>
    <t>Jolita Lukštaitė</t>
  </si>
  <si>
    <t>Kęstutis Salickas</t>
  </si>
  <si>
    <t>Inga Buinauskienė</t>
  </si>
  <si>
    <t>Loreta Balčytytė</t>
  </si>
  <si>
    <t>Donata Liubinienė</t>
  </si>
  <si>
    <t>Alina Makevičienė</t>
  </si>
  <si>
    <t>Evgenija Grigoruk-Babičeva</t>
  </si>
  <si>
    <t>Vilija Gečienė</t>
  </si>
  <si>
    <t>Jurgita Solodskienė</t>
  </si>
  <si>
    <t>Renata Bielskienė</t>
  </si>
  <si>
    <t>Jurgita Parulienė</t>
  </si>
  <si>
    <t>Aurelija Pincevičienė</t>
  </si>
  <si>
    <t>Jūratė Veličkienė</t>
  </si>
  <si>
    <t>Rūta Cukuraitė</t>
  </si>
  <si>
    <t>Daiva Gelumbeckienė</t>
  </si>
  <si>
    <t>Eugenija Babič</t>
  </si>
  <si>
    <t>Daina Cicėnaitė</t>
  </si>
  <si>
    <t>Živilė Naujokienė</t>
  </si>
  <si>
    <t>Mantas Miliauskas</t>
  </si>
  <si>
    <t>Svetlana Navadunskė</t>
  </si>
  <si>
    <t>Irma Gedvilaitė</t>
  </si>
  <si>
    <t>Giedrė Šlepikienė</t>
  </si>
  <si>
    <t>Auksė Šuliauskaitė</t>
  </si>
  <si>
    <t>Liudmila Tichonova</t>
  </si>
  <si>
    <t>Rūta Carik</t>
  </si>
  <si>
    <t>Alvyda Ažubalytė</t>
  </si>
  <si>
    <t>Zita Markevičienė</t>
  </si>
  <si>
    <t>Aida Savičiūnienė</t>
  </si>
  <si>
    <t>Asta Smagriūnė</t>
  </si>
  <si>
    <t>Vaidas Šablinskas</t>
  </si>
  <si>
    <t>Ligita Stanulevičiūtė</t>
  </si>
  <si>
    <t>Agnė Naruševičiūtė</t>
  </si>
  <si>
    <t>Danutė Kaluginienė</t>
  </si>
  <si>
    <t>Daiva Jakubauskienė</t>
  </si>
  <si>
    <t>Oksana Mažeikaitė</t>
  </si>
  <si>
    <t>Dalia Širvinskė</t>
  </si>
  <si>
    <t>Asta Druskienė</t>
  </si>
  <si>
    <t>Kristina Tribienė</t>
  </si>
  <si>
    <t>Alicija Gasperovičienė</t>
  </si>
  <si>
    <t>Ala Novoselskaja</t>
  </si>
  <si>
    <t>Arnas Arlauskas</t>
  </si>
  <si>
    <t>Jūratė Kuodytė</t>
  </si>
  <si>
    <t>Dalia Martusevičienė</t>
  </si>
  <si>
    <t>Anžela Petkevičienė</t>
  </si>
  <si>
    <t>Jurgita Jurkynienė</t>
  </si>
  <si>
    <t>Dalia Česlauskaitė</t>
  </si>
  <si>
    <t>Rasa Ramansevičiūtė</t>
  </si>
  <si>
    <t>Monika Raudonienė</t>
  </si>
  <si>
    <t>Ieva Dulevičienė</t>
  </si>
  <si>
    <t>Pranciška Gudžinskaitė</t>
  </si>
  <si>
    <t>Rita Patalavičienė</t>
  </si>
  <si>
    <t>Algirdas Augulis</t>
  </si>
  <si>
    <t>Aušra Briedienė</t>
  </si>
  <si>
    <t>Rožytė Valiulienė</t>
  </si>
  <si>
    <t>Alina Lupeikienė</t>
  </si>
  <si>
    <t>Jolanta Baniulienė</t>
  </si>
  <si>
    <t>Birutė Majauskienė</t>
  </si>
  <si>
    <t>Vilija Jakštienė</t>
  </si>
  <si>
    <t>Daiva Bazevičiūtė</t>
  </si>
  <si>
    <t>Giedrius Uogelė</t>
  </si>
  <si>
    <t>Diana Griniūtė</t>
  </si>
  <si>
    <t>Algimantas Kartočius</t>
  </si>
  <si>
    <t>Liudas Jankauskas</t>
  </si>
  <si>
    <t>Ilona Monstavičienė</t>
  </si>
  <si>
    <t>Jogaila Mackevičius</t>
  </si>
  <si>
    <t>Ugnė Andrijauskaitė</t>
  </si>
  <si>
    <t>Sandra Kirlienė</t>
  </si>
  <si>
    <t>Dalia Justinavičiūtė-Bulkevičė</t>
  </si>
  <si>
    <t>Odeta Vaitkuvienė</t>
  </si>
  <si>
    <t>J02-CPVA-V-11-0001</t>
  </si>
  <si>
    <t>Daiva Žemaitienė</t>
  </si>
  <si>
    <t>J02-CPVA-V-11-0002</t>
  </si>
  <si>
    <t>Elena Gedminė</t>
  </si>
  <si>
    <t>J02-CPVA-V-11-0003</t>
  </si>
  <si>
    <t>J02-CPVA-V-11-0004</t>
  </si>
  <si>
    <t>J02-CPVA-V-11-0005</t>
  </si>
  <si>
    <t>J02-CPVA-V-11-0006</t>
  </si>
  <si>
    <t>Justina Martinėlienė</t>
  </si>
  <si>
    <t xml:space="preserve">Nurodyti filtro parametrai:  </t>
  </si>
  <si>
    <r>
      <rPr>
        <b/>
        <sz val="14"/>
        <color rgb="FF000000"/>
        <rFont val="Arial"/>
        <family val="2"/>
        <charset val="186"/>
      </rPr>
      <t xml:space="preserve">Projektų sutarties duomenų ataskaita (suformuota </t>
    </r>
    <r>
      <rPr>
        <b/>
        <sz val="14"/>
        <color rgb="FF000000"/>
        <rFont val="Arial"/>
        <family val="2"/>
        <charset val="186"/>
      </rPr>
      <t>2020-10-01 15:23:18</t>
    </r>
    <r>
      <rPr>
        <b/>
        <sz val="14"/>
        <color rgb="FF000000"/>
        <rFont val="Arial"/>
        <family val="2"/>
        <charset val="186"/>
      </rPr>
      <t>)</t>
    </r>
  </si>
  <si>
    <r>
      <rPr>
        <b/>
        <sz val="14"/>
        <color rgb="FF000000"/>
        <rFont val="Arial"/>
        <family val="2"/>
        <charset val="186"/>
      </rPr>
      <t xml:space="preserve">Mokėjimų ataskaita (suformuota </t>
    </r>
    <r>
      <rPr>
        <b/>
        <sz val="14"/>
        <color rgb="FF000000"/>
        <rFont val="Arial"/>
        <family val="2"/>
        <charset val="186"/>
      </rPr>
      <t>2020-10-01 15:25:28</t>
    </r>
    <r>
      <rPr>
        <b/>
        <sz val="14"/>
        <color rgb="FF000000"/>
        <rFont val="Arial"/>
        <family val="2"/>
        <charset val="186"/>
      </rPr>
      <t>)</t>
    </r>
  </si>
  <si>
    <t>Bendra informacija</t>
  </si>
  <si>
    <t>Projekto išlaidų suma pagal sutartį</t>
  </si>
  <si>
    <t>Bendra MP / G informacija</t>
  </si>
  <si>
    <t>Mokėjimai / grąžinimai</t>
  </si>
  <si>
    <t xml:space="preserve">Sąskaitų EK suma atsižvelgiant į TvI ir </t>
  </si>
  <si>
    <t>Skiriamas finansavimas</t>
  </si>
  <si>
    <t>Pareiškėjo ir partnerio (-ių) lėšos</t>
  </si>
  <si>
    <t>Iš (į) valstybės iždo sąskaitos (ą) išmokėtas / grąžintas finansavimas, iš jų:</t>
  </si>
  <si>
    <t>Pripažinta deklaruotina EK suma, iš jų:</t>
  </si>
  <si>
    <t>FM(ĮI), kai deklaruojamos finansinių priemonių išlaidos, išimtos sumos</t>
  </si>
  <si>
    <t>Deklaruotina EK suma, atsižvelgus į pajamas (su institucijos koregavimo veiksmais), iš jų:</t>
  </si>
  <si>
    <t>Deklaruota EK suma pagal projektą (su institucijos koregavimo veiksmais), iš jų:</t>
  </si>
  <si>
    <t>TvI išimtos sumos išlaidų deklaracijose</t>
  </si>
  <si>
    <t>Pagal fiksuotuosius įkainius deklaruota EK suma</t>
  </si>
  <si>
    <t>Pagal fiksuotąsias sumas deklaruota EK suma</t>
  </si>
  <si>
    <t>Pagal fiksuotąsias normas deklaruota EK suma</t>
  </si>
  <si>
    <t>Į sąskaitas EK įtraukta suma pagal projektą (su institucijos koregavimo veiksmais), iš jų:</t>
  </si>
  <si>
    <t>TVI išimtos sumos metinėse sąskaitose</t>
  </si>
  <si>
    <t>išimtas sumas</t>
  </si>
  <si>
    <t>Metinės sąskaitos EK</t>
  </si>
  <si>
    <t>Apmokėtos išlaidos, kurioms taikomi apribojimai</t>
  </si>
  <si>
    <t xml:space="preserve">Planuojamų </t>
  </si>
  <si>
    <t xml:space="preserve">Projekto biudžete </t>
  </si>
  <si>
    <t>Viešosios lėšos</t>
  </si>
  <si>
    <t>Įvertinta avanso</t>
  </si>
  <si>
    <t xml:space="preserve">Lėšų išmokėjimo iš iždo </t>
  </si>
  <si>
    <t xml:space="preserve">MPD / grąžinimo </t>
  </si>
  <si>
    <t xml:space="preserve">Grąžintinų lėšų </t>
  </si>
  <si>
    <t xml:space="preserve">Patvirtintų apmokėtų MPD / </t>
  </si>
  <si>
    <t>Pripažinta deklaruotina EK skiriamo finansavimo suma, iš jų:</t>
  </si>
  <si>
    <t>Pripažinta deklaruotina EK pareiškėjo ir partnerio (-ių) lėšų suma, iš jų:</t>
  </si>
  <si>
    <t xml:space="preserve">Nustatytos finansinių priemonių tinkamos </t>
  </si>
  <si>
    <t xml:space="preserve">Nustatyta finansinių priemonių tinkamų </t>
  </si>
  <si>
    <t xml:space="preserve">Deklaruotina EK </t>
  </si>
  <si>
    <t>Deklaruotina EK skiriamo finansavimo suma, iš jų:</t>
  </si>
  <si>
    <t>Deklaruotina EK pareiškėjo ir partnerio (-ių) lėšų suma, atsižvelgus į pajamas, iš jų:</t>
  </si>
  <si>
    <t>Deklaruota EK skiriamo finansavimo suma, iš jų:</t>
  </si>
  <si>
    <t>Deklaruota EK pareiškėjo ir partnerio (-ių) lėšų suma, iš jų:</t>
  </si>
  <si>
    <t xml:space="preserve">Pajamos, susijusios su </t>
  </si>
  <si>
    <t> Skiriamo finansavimo suma, iš jų:</t>
  </si>
  <si>
    <t>Pareiškėjo ir partnerio (-ių) lėšų suma, iš jų:</t>
  </si>
  <si>
    <t xml:space="preserve">Deklaruota EK </t>
  </si>
  <si>
    <t>Investicinis prioritetas </t>
  </si>
  <si>
    <t>Priemonė </t>
  </si>
  <si>
    <t xml:space="preserve">Projekto vykdytojo kodas ir </t>
  </si>
  <si>
    <t xml:space="preserve">Projekto išlaidų </t>
  </si>
  <si>
    <t>Pagal sutartį numatytos</t>
  </si>
  <si>
    <t xml:space="preserve">pripažinti </t>
  </si>
  <si>
    <t xml:space="preserve">numatyta viešųjų </t>
  </si>
  <si>
    <t>ES fondų lėšos</t>
  </si>
  <si>
    <t xml:space="preserve">LR valstybės biudžeto </t>
  </si>
  <si>
    <t>Privačios lėšos</t>
  </si>
  <si>
    <t xml:space="preserve">projekto vykdytojui / lėšų </t>
  </si>
  <si>
    <t>/ grąžintinų lėšų Nr.</t>
  </si>
  <si>
    <t>numeris</t>
  </si>
  <si>
    <t>tipas</t>
  </si>
  <si>
    <t>grąžintų išlaidų suma</t>
  </si>
  <si>
    <t>Išmokama viešųjų išlaidų suma</t>
  </si>
  <si>
    <t xml:space="preserve">Pripažinta </t>
  </si>
  <si>
    <t>Viešosios lėšos:</t>
  </si>
  <si>
    <t xml:space="preserve">finansuoti išlaidos (išmokėtos sumos arba, kai </t>
  </si>
  <si>
    <t xml:space="preserve">finansuoti viešųjų išlaidų suma </t>
  </si>
  <si>
    <t>Nedeklaruotos EK FM(ĮI) išimtos sumos</t>
  </si>
  <si>
    <t>Deklaravimo EK data</t>
  </si>
  <si>
    <t>Sąskaitų pateikimo EK data</t>
  </si>
  <si>
    <t>Iš jų viešųjų išlaidų suma</t>
  </si>
  <si>
    <t xml:space="preserve">viešųjų išlaidų </t>
  </si>
  <si>
    <t>deklaruotinomis ir (arba)</t>
  </si>
  <si>
    <t xml:space="preserve">Nedeklaruotos TvI </t>
  </si>
  <si>
    <t xml:space="preserve">Deklaravimo EK </t>
  </si>
  <si>
    <t xml:space="preserve">Į sąskaitas EK </t>
  </si>
  <si>
    <t xml:space="preserve">Į sąskaitas EK  </t>
  </si>
  <si>
    <t>Sąskaitų EK pateikimo data</t>
  </si>
  <si>
    <t xml:space="preserve">Sąskaitų Europos Komisijai, </t>
  </si>
  <si>
    <t>pavadinimas</t>
  </si>
  <si>
    <t>suma pagal sutartį</t>
  </si>
  <si>
    <t>gauti grynosios pajamos</t>
  </si>
  <si>
    <t>deklaruotinomis EK išlaidų suma</t>
  </si>
  <si>
    <t>išlaidų suma</t>
  </si>
  <si>
    <t>lėšos iš skiriamo finansavimo (BF)</t>
  </si>
  <si>
    <t>LR valstybės biudžeto lėšos</t>
  </si>
  <si>
    <t>Savivaldybės biudžeto lėšos</t>
  </si>
  <si>
    <t>Kiti viešųjų lėšų šaltiniai</t>
  </si>
  <si>
    <t>gavimo data</t>
  </si>
  <si>
    <t>tipas </t>
  </si>
  <si>
    <t>LR valstybės biudžeto lėšos iš skiriamo finansavimo (BF)</t>
  </si>
  <si>
    <t>susigrąžinimo data</t>
  </si>
  <si>
    <t>Pripažinimo deklaruotinomis EK data</t>
  </si>
  <si>
    <t>deklaruotina EK suma</t>
  </si>
  <si>
    <t>deklaruotina EK viešųjų išlaidų suma</t>
  </si>
  <si>
    <t>LR VB lėšos</t>
  </si>
  <si>
    <t>suteiktos garantijos, suma, dėl kurios prisiimti įsipareigojimai)</t>
  </si>
  <si>
    <t>(išmokėtos sumos arba, kai suteiktos garantijos, suma, dėl kurios prisiimti įsipareigojimai)</t>
  </si>
  <si>
    <t>suma, atsižvelgus į pajamas </t>
  </si>
  <si>
    <t>suma, atsižvelgus į pajamas</t>
  </si>
  <si>
    <t>LR VB lėšos, atsižvelgus į pajamas</t>
  </si>
  <si>
    <t>Savivaldybės biudžeto lėšos, atsižvelgus į pajamas</t>
  </si>
  <si>
    <t>Kiti viešųjų lėšų šaltiniai, atsižvelgus į pajamas</t>
  </si>
  <si>
    <t>suma</t>
  </si>
  <si>
    <t>viešųjų išlaidų suma </t>
  </si>
  <si>
    <t xml:space="preserve"> deklaruotomis EK išlaidomis</t>
  </si>
  <si>
    <t>išėmimų sumos</t>
  </si>
  <si>
    <t>data</t>
  </si>
  <si>
    <t>įtraukta suma</t>
  </si>
  <si>
    <t>įtraukta viešųjų išlaidų suma </t>
  </si>
  <si>
    <r>
      <rPr>
        <b/>
        <sz val="8"/>
        <color rgb="FF000000"/>
        <rFont val="Arial"/>
        <family val="2"/>
        <charset val="186"/>
      </rPr>
      <t xml:space="preserve">LR valstybės biudžeto lėšos iš 
</t>
    </r>
    <r>
      <rPr>
        <b/>
        <sz val="8"/>
        <color rgb="FF000000"/>
        <rFont val="Arial"/>
        <family val="2"/>
        <charset val="186"/>
      </rPr>
      <t>skiriamo finansavimo (BF) </t>
    </r>
  </si>
  <si>
    <t>kuriose įtrauktas projekto galutinis MP, pateikimo data</t>
  </si>
  <si>
    <t>Ataskaitiniai metai</t>
  </si>
  <si>
    <t>Apmokėta kryžminio finansavimo suma</t>
  </si>
  <si>
    <t>Išmokėta suma ne programos teritorijoje, bet ES</t>
  </si>
  <si>
    <t>Išmokėta suma už ES ribų </t>
  </si>
  <si>
    <t>Apmokėta nepiniginio įnašo suma</t>
  </si>
  <si>
    <t>Apmokėta žemės įsigyjimo išlaidų suma</t>
  </si>
  <si>
    <t>15=13-14</t>
  </si>
  <si>
    <t>16=17+21+22+23</t>
  </si>
  <si>
    <t>17=18+19</t>
  </si>
  <si>
    <t>20=21+22+23+24</t>
  </si>
  <si>
    <t>27=28+29</t>
  </si>
  <si>
    <t>36=37+38</t>
  </si>
  <si>
    <t>40=42+45</t>
  </si>
  <si>
    <t>41=42+46+47+48</t>
  </si>
  <si>
    <t>42=43+44</t>
  </si>
  <si>
    <t>45=46+47+48+49</t>
  </si>
  <si>
    <t>57=59+62</t>
  </si>
  <si>
    <t>58=59+63+64+65</t>
  </si>
  <si>
    <t>59=60+61</t>
  </si>
  <si>
    <t>62=63+64+65+66</t>
  </si>
  <si>
    <t>68=70+73</t>
  </si>
  <si>
    <t>69=70+74+75+76</t>
  </si>
  <si>
    <t>70=71+72</t>
  </si>
  <si>
    <t>73=74+75+76+77</t>
  </si>
  <si>
    <t>91=93+96</t>
  </si>
  <si>
    <t>92=93+97+98+99</t>
  </si>
  <si>
    <t>93=94+95</t>
  </si>
  <si>
    <t>96=97+98+99+100</t>
  </si>
  <si>
    <t>104=91+102</t>
  </si>
  <si>
    <t>105=92+103</t>
  </si>
  <si>
    <t>211950810, Vilniaus universitetas</t>
  </si>
  <si>
    <t>188706935, Alytaus miesto savivaldybės administracija</t>
  </si>
  <si>
    <t>188714992, Lazdijų rajono savivaldybės administracija</t>
  </si>
  <si>
    <t>188773873, Varėnos rajono savivaldybės administracija</t>
  </si>
  <si>
    <t>188718528, Alytaus rajono savivaldybės administracija</t>
  </si>
  <si>
    <t>188776264, Druskininkų savivaldybės administracija</t>
  </si>
  <si>
    <t>149566841, Uždaroji akcinė bendrovė "Dzūkijos vandenys"</t>
  </si>
  <si>
    <t>250135860, UAB Alytaus regiono atliekų tvarkymo centras</t>
  </si>
  <si>
    <t>184626819, Uždaroji akcinė bendrovė "Varėnos vandenys"</t>
  </si>
  <si>
    <t>301500997, UAB "Druskininkų vandenys"</t>
  </si>
  <si>
    <t>165171377, Uždaroji akcinė bendrovė "Lazdijų vanduo"</t>
  </si>
  <si>
    <t>153720195, Alytaus rajono savivaldybės įmonė "Simno komunalininkas"</t>
  </si>
  <si>
    <t>235</t>
  </si>
  <si>
    <t>246</t>
  </si>
  <si>
    <t>259</t>
  </si>
  <si>
    <t>272</t>
  </si>
  <si>
    <t>289</t>
  </si>
  <si>
    <t>304</t>
  </si>
  <si>
    <t>310</t>
  </si>
  <si>
    <t>322</t>
  </si>
  <si>
    <t>326</t>
  </si>
  <si>
    <t>337</t>
  </si>
  <si>
    <t>348</t>
  </si>
  <si>
    <t>351</t>
  </si>
  <si>
    <t>360</t>
  </si>
  <si>
    <t>363</t>
  </si>
  <si>
    <t>367</t>
  </si>
  <si>
    <t>377</t>
  </si>
  <si>
    <t>385</t>
  </si>
  <si>
    <t>397</t>
  </si>
  <si>
    <t>405</t>
  </si>
  <si>
    <t>415</t>
  </si>
  <si>
    <t>426</t>
  </si>
  <si>
    <t>434</t>
  </si>
  <si>
    <t>443</t>
  </si>
  <si>
    <t>460</t>
  </si>
  <si>
    <t>481</t>
  </si>
  <si>
    <t>493</t>
  </si>
  <si>
    <t>506</t>
  </si>
  <si>
    <t>510</t>
  </si>
  <si>
    <t>515</t>
  </si>
  <si>
    <t>530</t>
  </si>
  <si>
    <t>546</t>
  </si>
  <si>
    <t>570</t>
  </si>
  <si>
    <t>588</t>
  </si>
  <si>
    <t>604</t>
  </si>
  <si>
    <t>626</t>
  </si>
  <si>
    <t>640</t>
  </si>
  <si>
    <t>650</t>
  </si>
  <si>
    <t>190878283, VšĮ Kapčiamiesčio globos namai</t>
  </si>
  <si>
    <t>663</t>
  </si>
  <si>
    <t>670</t>
  </si>
  <si>
    <t>686</t>
  </si>
  <si>
    <t>706</t>
  </si>
  <si>
    <t>719</t>
  </si>
  <si>
    <t>732</t>
  </si>
  <si>
    <t>764</t>
  </si>
  <si>
    <t>776</t>
  </si>
  <si>
    <t>195551983, Nacionalinė visuomenės sveikatos priežiūros laboratorija</t>
  </si>
  <si>
    <t>778</t>
  </si>
  <si>
    <t>291349070, Nacionalinis visuomenės sveikatos centras prie Sveikatos apsaugos ministerijos</t>
  </si>
  <si>
    <t>780</t>
  </si>
  <si>
    <t>188603472, Lietuvos Respublikos sveikatos apsaugos ministerija</t>
  </si>
  <si>
    <t>783</t>
  </si>
  <si>
    <t>190468035, Viešoji įstaiga Klaipėdos universitetinė ligoninė</t>
  </si>
  <si>
    <t>786</t>
  </si>
  <si>
    <t>152149612, Irenos Stanislavos Kavaliauskienės įmonė</t>
  </si>
  <si>
    <t>789</t>
  </si>
  <si>
    <t>190272218, Viešoji įstaiga Alytaus poliklinika</t>
  </si>
  <si>
    <t>797</t>
  </si>
  <si>
    <t>302560470, UAB "MediCA klinika"</t>
  </si>
  <si>
    <t>802</t>
  </si>
  <si>
    <t>150066452, Viešoji įstaiga Alytaus miesto savivaldybės pirminės sveikatos priežiūros centras</t>
  </si>
  <si>
    <t>807</t>
  </si>
  <si>
    <t>170792371, UAB "Pagalba ligoniui"</t>
  </si>
  <si>
    <t>810</t>
  </si>
  <si>
    <t>184756887, UAB "Druskininkų šeimos klinika"</t>
  </si>
  <si>
    <t>813</t>
  </si>
  <si>
    <t>152114846, Viešoji įstaiga Druskininkų pirminės sveikatos priežiūros centras</t>
  </si>
  <si>
    <t>821</t>
  </si>
  <si>
    <t>152157865, UAB "Rasos Ambrazaitienės šeimos gydytojo kabinetas"</t>
  </si>
  <si>
    <t>826</t>
  </si>
  <si>
    <t>193107218, Viešoji įstaiga Alytaus rajono savivaldybės pirminės sveikatos priežiūros centras</t>
  </si>
  <si>
    <t>833</t>
  </si>
  <si>
    <t>847</t>
  </si>
  <si>
    <t>153740454, Uždaroji akcinė bendrovė "Disolis"</t>
  </si>
  <si>
    <t>850</t>
  </si>
  <si>
    <t>184639460, Viešoji įstaiga Varėnos pirminės sveikatos priežiūros centras</t>
  </si>
  <si>
    <t>862</t>
  </si>
  <si>
    <t>876</t>
  </si>
  <si>
    <t>888</t>
  </si>
  <si>
    <t>895</t>
  </si>
  <si>
    <t>905</t>
  </si>
  <si>
    <t>913</t>
  </si>
  <si>
    <t>188751268, Kalvarijos savivaldybės administracija</t>
  </si>
  <si>
    <t>927</t>
  </si>
  <si>
    <t>188764867, Kauno miesto savivaldybės administracija</t>
  </si>
  <si>
    <t>944</t>
  </si>
  <si>
    <t>946</t>
  </si>
  <si>
    <t>948</t>
  </si>
  <si>
    <t>951</t>
  </si>
  <si>
    <t>963</t>
  </si>
  <si>
    <t>301592593, Lazdijų rajono savivaldybės visuomenės sveikatos biuras</t>
  </si>
  <si>
    <t>974</t>
  </si>
  <si>
    <t>303259363, Druskininkų savivaldybės visuomenės sveikatos biuras</t>
  </si>
  <si>
    <t>986</t>
  </si>
  <si>
    <t>301785539, Alytaus rajono savivaldybės visuomenės sveikatos biuras</t>
  </si>
  <si>
    <t>1000</t>
  </si>
  <si>
    <t>301792918, Varėnos rajono savivaldybės visuomenės sveikatos biuras</t>
  </si>
  <si>
    <t>1014</t>
  </si>
  <si>
    <t>1029</t>
  </si>
  <si>
    <t>1036</t>
  </si>
  <si>
    <t>1041</t>
  </si>
  <si>
    <t>1046</t>
  </si>
  <si>
    <t>1055</t>
  </si>
  <si>
    <t>300529750, VšĮ "Regiono plėtros projektai"</t>
  </si>
  <si>
    <t>1080</t>
  </si>
  <si>
    <t>300044836, Švenčionių rajono švietimo pagalbos tarnyba</t>
  </si>
  <si>
    <t>1094</t>
  </si>
  <si>
    <t>1099</t>
  </si>
  <si>
    <t>178995676, Jėgos sporto šakų klubas "Grifas"</t>
  </si>
  <si>
    <t>1107</t>
  </si>
  <si>
    <t>178866090, Uždaroji akcinė bendrovė "Darėjas"</t>
  </si>
  <si>
    <t>1112</t>
  </si>
  <si>
    <t>1119</t>
  </si>
  <si>
    <t>303212602, Švenčionių socialinių paslaugų centras</t>
  </si>
  <si>
    <t>1135</t>
  </si>
  <si>
    <t>1148</t>
  </si>
  <si>
    <t>278860590, K. Savicko įmonė "Keseda"</t>
  </si>
  <si>
    <t>1160</t>
  </si>
  <si>
    <t>1166</t>
  </si>
  <si>
    <t>178851430, Uždaroji akcinė bendrovė "Aktyvios idėjos"</t>
  </si>
  <si>
    <t>1179</t>
  </si>
  <si>
    <t>111965131, Vilniaus kolegija</t>
  </si>
  <si>
    <t>1186</t>
  </si>
  <si>
    <t>1199</t>
  </si>
  <si>
    <t>1208</t>
  </si>
  <si>
    <t>1216</t>
  </si>
  <si>
    <t>1224</t>
  </si>
  <si>
    <t>1240</t>
  </si>
  <si>
    <t>1250</t>
  </si>
  <si>
    <t>1262</t>
  </si>
  <si>
    <t>1266</t>
  </si>
  <si>
    <t>1275</t>
  </si>
  <si>
    <t>1282</t>
  </si>
  <si>
    <t>190613858, Viešoji įstaiga Lazdijų sporto centras</t>
  </si>
  <si>
    <t>1289</t>
  </si>
  <si>
    <t>1304</t>
  </si>
  <si>
    <t>1312</t>
  </si>
  <si>
    <t>1324</t>
  </si>
  <si>
    <t>1342</t>
  </si>
  <si>
    <t>302471203, Lietuvos agrarinių ir miškų mokslų centras</t>
  </si>
  <si>
    <t>1346</t>
  </si>
  <si>
    <t>1352</t>
  </si>
  <si>
    <t>1358</t>
  </si>
  <si>
    <t>1361</t>
  </si>
  <si>
    <t>1364</t>
  </si>
  <si>
    <t>1368</t>
  </si>
  <si>
    <t>111950243, Vilniaus Gedimino technikos universitetas</t>
  </si>
  <si>
    <t>1371</t>
  </si>
  <si>
    <t>1377</t>
  </si>
  <si>
    <t>1381</t>
  </si>
  <si>
    <t>1387</t>
  </si>
  <si>
    <t>1393</t>
  </si>
  <si>
    <t>111951726, Mykolo Romerio universitetas</t>
  </si>
  <si>
    <t>1399</t>
  </si>
  <si>
    <t>1405</t>
  </si>
  <si>
    <t>1415</t>
  </si>
  <si>
    <t>1428</t>
  </si>
  <si>
    <t>1433</t>
  </si>
  <si>
    <t>1444</t>
  </si>
  <si>
    <t>1454</t>
  </si>
  <si>
    <t>Paraiška nebus teikiama</t>
  </si>
  <si>
    <t>Paraiška vertinama</t>
  </si>
  <si>
    <t>Veiklos srities pavadinimas</t>
  </si>
  <si>
    <t>Projekto pavadinimas</t>
  </si>
  <si>
    <t>Pareiškėjo pavadinimas</t>
  </si>
  <si>
    <t>Paraiškos numeris</t>
  </si>
  <si>
    <t>Paraiškos gavimo data</t>
  </si>
  <si>
    <t>Sutarties suma</t>
  </si>
  <si>
    <t>ES lėšomis finansuojama paramos dalis, EUR</t>
  </si>
  <si>
    <t>Valstybės biudžeto lėšomis finansuojama paramos dalis, EUR</t>
  </si>
  <si>
    <t>Išmokėta, EUR</t>
  </si>
  <si>
    <t>Pasiekto produkto vertinimo kriterijaus reikšmė</t>
  </si>
  <si>
    <t>Pasiekto rezultato vertinimo kriterijaus reikšmė</t>
  </si>
  <si>
    <t>Projekto pabaigos data</t>
  </si>
  <si>
    <t>Parama investicijoms į visų rūšių mažos apimties infrastruktūrą</t>
  </si>
  <si>
    <t>Geriamojo vandens ruošyklų statyba Tilvikų k. ir Rudaičių k., Klaipėdos rajone</t>
  </si>
  <si>
    <t>AKCINĖ BENDROVĖ "KLAIPĖDOS VANDUO", AB</t>
  </si>
  <si>
    <t>20KI-KL-19-1-00744</t>
  </si>
  <si>
    <t>2019.02.20</t>
  </si>
  <si>
    <t>Geriamojo vandens ruošyklos  ir vandens tiekimo tinklų statyba Daugmantų ir Lankupių k., Klaipėdos rajone</t>
  </si>
  <si>
    <t>20KI-KL-19-1-02973</t>
  </si>
  <si>
    <t>2019.04.30</t>
  </si>
  <si>
    <t>Viešosios sporto infrastruktūros sutvarkymas Akmenės rajono Kivylių kaime</t>
  </si>
  <si>
    <t>AKMENĖS RAJONO AKMENĖS GIMNAZIJA, BĮ</t>
  </si>
  <si>
    <t>20KI-KS-17-1-01654</t>
  </si>
  <si>
    <t>2017.06.12</t>
  </si>
  <si>
    <t>2020-01-29 00:00:00</t>
  </si>
  <si>
    <t>Kruopių seniūnijos Kruopių miestelio viešosios sporto infrastruktūros sutvarkymas</t>
  </si>
  <si>
    <t>AKMENĖS RAJONO KRUOPIŲ PAGRINDINĖ MOKYKLA, BĮ</t>
  </si>
  <si>
    <t>20KI-KS-17-1-01656</t>
  </si>
  <si>
    <t>2017.06.15</t>
  </si>
  <si>
    <t>2020-03-17 00:00:00</t>
  </si>
  <si>
    <t>Akmenės seniūnijos Akmenės II kaimo viešosios infrastruktūros sutvarkymas</t>
  </si>
  <si>
    <t>AKMENĖS RAJONO SAVIVALDYBĖS ADMINISTRACIJA, BĮ</t>
  </si>
  <si>
    <t>20KI-KS-17-1-01670</t>
  </si>
  <si>
    <t>2017.06.22</t>
  </si>
  <si>
    <t>Akmenės rajono savivaldybės Alkiškių kultūros namų pastato atnaujinimas (modernizavimas)</t>
  </si>
  <si>
    <t>AKMENĖS RAJONO SAVIVALDYBĖS KULTŪROS CENTRAS, BĮ</t>
  </si>
  <si>
    <t>20KI-KS-17-1-01655</t>
  </si>
  <si>
    <t>2017.06.14</t>
  </si>
  <si>
    <t>2019-11-26 00:00:00</t>
  </si>
  <si>
    <t>ALYTAUS RAJONO SAVIVALDYBĖS ADMINISTRACIJA, BĮ</t>
  </si>
  <si>
    <t>2017.08.11</t>
  </si>
  <si>
    <t>2018-12-28 00:00:00</t>
  </si>
  <si>
    <t>2019-01-11 00:00:00</t>
  </si>
  <si>
    <t>2019-09-25 00:00:00</t>
  </si>
  <si>
    <t>2017.09.27</t>
  </si>
  <si>
    <t>2018-11-28 00:00:00</t>
  </si>
  <si>
    <t>2017.09.28</t>
  </si>
  <si>
    <t>2019-05-30 00:00:00</t>
  </si>
  <si>
    <t>2018-12-11 00:00:00</t>
  </si>
  <si>
    <t>2017.10.02</t>
  </si>
  <si>
    <t>2019-04-30 00:00:00</t>
  </si>
  <si>
    <t>„Susisiekimo sąlygų su bendruomenės lankomais objektais gerinimas Debeikių, Andrioniškio, Skiemonių, Traupio, Kurklių seniūnijose“</t>
  </si>
  <si>
    <t>ANYKŠČIŲ RAJONO SAVIVALDYBĖS ADMINISTRACIJA, BĮ</t>
  </si>
  <si>
    <t>20KI-KU-17-1-02633</t>
  </si>
  <si>
    <t>2019-10-29 00:00:00</t>
  </si>
  <si>
    <t>„Susisiekimo sąlygų su bendruomenės lankomais objektais gerinimas Troškūnų, Viešintų, Svėdasų ir Kavarsko seniūnijose“</t>
  </si>
  <si>
    <t>20KI-KU-17-1-02635</t>
  </si>
  <si>
    <t>2019-10-30 00:00:00</t>
  </si>
  <si>
    <t>„Susisiekimo sąlygų su bendruomenės lankomais objektais gerinimas Troškūnų mieste ir Anykščių seniūnijos Burbiškio kaime“</t>
  </si>
  <si>
    <t>20KI-KU-17-1-02636</t>
  </si>
  <si>
    <t>Susisiekimo sąlygų su  bendruomenės lankomais objektais gerinimas Anykščių seniūnijos Vėjeliškio kaime</t>
  </si>
  <si>
    <t>20KI-KU-19-1-00773</t>
  </si>
  <si>
    <t>2019.03.14</t>
  </si>
  <si>
    <t>2020-01-15 00:00:00</t>
  </si>
  <si>
    <t>Vietinės reikšmės kelio BR-27 rekonstravimas</t>
  </si>
  <si>
    <t>BIRŠTONO SAVIVALDYBĖS ADMINISTRACIJA, BĮ</t>
  </si>
  <si>
    <t>20KI-KK-17-1-01824</t>
  </si>
  <si>
    <t>2017.07.18</t>
  </si>
  <si>
    <t>2019-06-13 00:00:00</t>
  </si>
  <si>
    <t>Biržų rajono Medeikių kaimo viešosios infrastruktūros atnaujinimas</t>
  </si>
  <si>
    <t>BIRŽŲ RAJONO SAVIVALDYBĖS ADMINISTRACIJA, BĮ</t>
  </si>
  <si>
    <t>20KI-KP-17-1-01809</t>
  </si>
  <si>
    <t>2017.07.05</t>
  </si>
  <si>
    <t>2019-07-24 00:00:00</t>
  </si>
  <si>
    <t>Biržų rajono Papilio miestelio viešosios infrastruktūros atnaujinimas</t>
  </si>
  <si>
    <t>20KI-KP-17-1-01811</t>
  </si>
  <si>
    <t>2017.07.11</t>
  </si>
  <si>
    <t>2019-07-29 00:00:00</t>
  </si>
  <si>
    <t>Biržų rajono Rinkuškių kaimo viešosios infrastruktūros atnaujinimas</t>
  </si>
  <si>
    <t>20KI-KP-17-1-01820</t>
  </si>
  <si>
    <t>2017.07.14</t>
  </si>
  <si>
    <t>Biržų rajono Ramongalių kaimo paviršinių nuotekų tinklų ir susijusios infrastruktūros rekonstravimas</t>
  </si>
  <si>
    <t>20KI-KP-17-1-02212</t>
  </si>
  <si>
    <t>2017.08.01</t>
  </si>
  <si>
    <t>2019-10-09 00:00:00</t>
  </si>
  <si>
    <t>„Druskininkų savivaldybės Viečiūnų seniūnijos Ilgio ir Raigardo seniūnaitijų kelių būklės gerinimas“</t>
  </si>
  <si>
    <t>DRUSKININKŲ SAVIVALDYBĖS ADMINISTRACIJA, BĮ</t>
  </si>
  <si>
    <t>2019-11-29 00:00:00</t>
  </si>
  <si>
    <t>„Druskininkų savivaldybės Viečiūnų seniūnijos Ratnyčėlės seniūnaitijos kelių būklės gerinimas“</t>
  </si>
  <si>
    <t>2018-10-30 00:00:00</t>
  </si>
  <si>
    <t>„Druskininkų savivaldybės Leipalingio seniūnijos Bilso seniūnaitijos kelių būklės gerinimas“</t>
  </si>
  <si>
    <t>2019-11-18 00:00:00</t>
  </si>
  <si>
    <t>"Druskininkų savivaldybės Leipalingio seniūnijos Klonio seniūnaitijos kelių būklės gerinimas"</t>
  </si>
  <si>
    <t>2019-08-08 00:00:00</t>
  </si>
  <si>
    <t>Pylimų vaikų darželio pastato pritaikymas kultūrinei ir socialinei veiklai</t>
  </si>
  <si>
    <t>ELEKTRĖNŲ SAVIVALDYBĖS ADMINISTRACIJA, BĮ</t>
  </si>
  <si>
    <t>20KI-KV-17-1-02533</t>
  </si>
  <si>
    <t>2017.09.29</t>
  </si>
  <si>
    <t>2019-11-05 00:00:00</t>
  </si>
  <si>
    <t>Vandentiekio įrengimas Ąžuolinės kaime</t>
  </si>
  <si>
    <t>20KI-KV-17-1-02534</t>
  </si>
  <si>
    <t>2019-06-07 00:00:00</t>
  </si>
  <si>
    <t>Semeliškių gimnazijos pastato pritaikymas kultūrinei ir socialinei veiklai</t>
  </si>
  <si>
    <t>20KI-KV-17-1-02535</t>
  </si>
  <si>
    <t>2019-11-13 00:00:00</t>
  </si>
  <si>
    <t>Elektrėnų savivaldybės viešųjų pastatų infrastruktūros gerinimas</t>
  </si>
  <si>
    <t>20KI-KV-17-1-02536</t>
  </si>
  <si>
    <t>2019-10-17 00:00:00</t>
  </si>
  <si>
    <t>Viešojo naudojimo objekto, esančio Liepų g. 15 Gilučių k., atnaujinimas</t>
  </si>
  <si>
    <t>20KI-KV-17-1-02537</t>
  </si>
  <si>
    <t>2019-08-09 00:00:00</t>
  </si>
  <si>
    <t>Geležies pašalinimo iš geriamojo vandens sistemų įrengimas Ignalinos rajono Palūšės, Mažėnų, Šiūlėnų ir Navikų kaimuose</t>
  </si>
  <si>
    <t>IGNALINOS RAJONO SAVIVALDYBĖS ADMINISTRACIJA, BĮ</t>
  </si>
  <si>
    <t>20KI-KU-17-1-02251</t>
  </si>
  <si>
    <t>2017.08.16</t>
  </si>
  <si>
    <t>2019-09-30 00:00:00</t>
  </si>
  <si>
    <t>Geriamojo vandens tiekimo sistemų statyba ir rekonstravimas Ignalinos rajono  Ceikinėlių, Rubelninkų, Linkmenų ir Dūkštelių kaimuose</t>
  </si>
  <si>
    <t>20KI-KU-17-1-02603</t>
  </si>
  <si>
    <t>Geriamojo vandens tiekimo sistemų statyba ir rekonstravimas Ignalinos rajono Tverečiaus, Navikų, Dietkauščiznos, Erzvėto, Meikštų ir Grybėnų kaimuose</t>
  </si>
  <si>
    <t>20KI-KU-17-1-02605</t>
  </si>
  <si>
    <t>Geriamojo vandens tiekimo sistemų statyba ir rekonstravimas Ignalinos rajono  Bėčiūnų, Mikalavo ir Gilūtų kaimuose</t>
  </si>
  <si>
    <t>20KI-KU-17-1-02610</t>
  </si>
  <si>
    <t>Visuomeninės paskirties pastato atnaujinimas Ignalinos rajono Dysnos kaime pritaikant jį kaimo bendruomenės poreikiams, ekonominei, socialinei, kultūrinei veiklai</t>
  </si>
  <si>
    <t>20KI-KU-19-1-00783</t>
  </si>
  <si>
    <t>2019.03.15</t>
  </si>
  <si>
    <t>Naujų susisiekimo komunikacijų statyba ir esamų rekonstravimas Ignalinos rajono Rimšės ir Palūšės kaimuose</t>
  </si>
  <si>
    <t>20KI-KU-19-1-05900</t>
  </si>
  <si>
    <t>2019.05.24</t>
  </si>
  <si>
    <t>Užusalių pagrindinės mokyklos atnaujinimas ir pritaikymas bendruomenės poreikiams</t>
  </si>
  <si>
    <t>JONAVOS RAJONO SAVIVALDYBĖS ADMINISTRACIJA, BĮ</t>
  </si>
  <si>
    <t>20KI-KK-17-1-02189</t>
  </si>
  <si>
    <t>2017.07.31</t>
  </si>
  <si>
    <t>Bendruomeninės infrastruktūros gerinimas Žalpių kaime</t>
  </si>
  <si>
    <t>KELMĖS RAJONO SAVIVALDYBĖS ADMINISTRACIJA, BĮ</t>
  </si>
  <si>
    <t>20KI-KS-17-1-02643</t>
  </si>
  <si>
    <t>2020.04.30</t>
  </si>
  <si>
    <t>Bukonių kultūros centro pastato atnaujinimas ir pritaikymas bendruomenės poreikiams</t>
  </si>
  <si>
    <t>20KI-KK-17-1-02197</t>
  </si>
  <si>
    <t>2020-02-26 00:00:00</t>
  </si>
  <si>
    <t>Viešosios infrastruktūros atnaujinimas Joniškio rajono kaimo vietovėse</t>
  </si>
  <si>
    <t>JONIŠKIO RAJONO SAVIVALDYBĖS ADMINISTRACIJA, BĮ</t>
  </si>
  <si>
    <t>20KI-KS-17-1-01835</t>
  </si>
  <si>
    <t>2017.07.21</t>
  </si>
  <si>
    <t>2020-01-20 00:00:00</t>
  </si>
  <si>
    <t>Apšvietimo inžinerinių tinklų atnaujinimas ir plėtra Joniškio rajono kaimo vietovėse</t>
  </si>
  <si>
    <t>20KI-KS-17-1-02634</t>
  </si>
  <si>
    <t>2019-08-20 00:00:00</t>
  </si>
  <si>
    <t>Turgaviečių ir viešųjų tualetų įrengimas Viešvilės miestelyje ir Juodaičių kaime</t>
  </si>
  <si>
    <t>JURBARKO RAJONO SAVIVALDYBĖS ADMINISTRACIJA, BĮ</t>
  </si>
  <si>
    <t>20KI-KT-17-1-02468</t>
  </si>
  <si>
    <t>Paviršinio vandens surinkimo ir nuleidimo sistemų įrengimas Skirsnemunės ir Pilies kaimuose ir turgavietės įrengimas Skirsnemunės kaime</t>
  </si>
  <si>
    <t>20KI-KT-17-1-02474</t>
  </si>
  <si>
    <t>Gatvių, šaligatvių ir pėsčiųjų takų įrengimas Jurbarkų ir Šimkaičių seniūnijų kaimuose</t>
  </si>
  <si>
    <t>20KI-KT-17-1-02496</t>
  </si>
  <si>
    <t>2019-11-21 00:00:00</t>
  </si>
  <si>
    <t>Vandens gerinimo įrenginių ir vandens gręžinių įrengimas Belvederio, Pieštvėnų ir Tamošių kaimuose</t>
  </si>
  <si>
    <t>20KI-KT-17-1-02530</t>
  </si>
  <si>
    <t>Vandens gerinimo įrenginių ir vandens gręžinių įrengimas Paskynų, Graužėnų ir Klangių kaimuose</t>
  </si>
  <si>
    <t>20KI-KT-17-1-02557</t>
  </si>
  <si>
    <t>Vandens gerinimo įrenginių ir vandens gręžinių įrengimas Griaužų kaime ir vandens tiekimo tinklų įrengimas Stakių miestelyje</t>
  </si>
  <si>
    <t>20KI-KT-17-1-02587</t>
  </si>
  <si>
    <t>„Šaligatvių ir apšvietimo inžinerinių tinklų įrengimas Girdžių, Lybiškių ir Rotulių kaimuose“</t>
  </si>
  <si>
    <t>20KI-KT-19-1-06076</t>
  </si>
  <si>
    <t>2019.05.27</t>
  </si>
  <si>
    <t>Kaišiadorių r. Pravieniškių lopšelio-darželio „Ąžuoliukas“ gražios ir saugios lauko aplinkos sukūrimas</t>
  </si>
  <si>
    <t>KAIŠIADORIŲ RAJONO SAVIVALDYBĖS ADMINISTRACIJA, BĮ</t>
  </si>
  <si>
    <t>20KI-KK-17-1-02243</t>
  </si>
  <si>
    <t>2017.08.14</t>
  </si>
  <si>
    <t>Tytuvėnų apylinkių seniūnijos vandentvarkos infrastruktūros gerinimas</t>
  </si>
  <si>
    <t>20KI-KS-17-1-02646</t>
  </si>
  <si>
    <t>Viešosios infrastruktūros įrengimas Akmenynų kaime</t>
  </si>
  <si>
    <t>KALVARIJOS SAV. AKMENYNŲ PAGRINDINĖ MOKYKLA, BĮ</t>
  </si>
  <si>
    <t>20KI-KM-17-1-02649</t>
  </si>
  <si>
    <t>2020-01-16 00:00:00</t>
  </si>
  <si>
    <t>Gatvių apšvietimo įrengimas ir kitos mažos apimties infrastruktūros plėtra Bartkuškio, Medžiukų, Jauniūnų kaimuose</t>
  </si>
  <si>
    <t>ŠIRVINTŲ RAJONO SAVIVALDYBĖS ADMINISTRACIJA, BĮ</t>
  </si>
  <si>
    <t>20KI-KV-17-1-02322</t>
  </si>
  <si>
    <t>2017.09.06</t>
  </si>
  <si>
    <t>Viešosios infrastruktūros sutvarkymas Jungėnų ir Sangrūdos kaimuose</t>
  </si>
  <si>
    <t>KALVARIJOS SAVIVALDYBĖS ADMINISTRACIJA, BĮ</t>
  </si>
  <si>
    <t>20KI-KM-17-1-02680</t>
  </si>
  <si>
    <t>Viešosios infrastruktūros gerinimas Kalvarijos seniūnijos kaimo vietovėse</t>
  </si>
  <si>
    <t>20KI-KM-17-1-02681</t>
  </si>
  <si>
    <t>Viešosios infrastruktūros gerinimas Tarprubežių bei Trakiškių-Kampinių kaimuose</t>
  </si>
  <si>
    <t>20KI-KM-17-1-02682</t>
  </si>
  <si>
    <t>2019-10-25 00:00:00</t>
  </si>
  <si>
    <t>Gatvių apšvietimo įrengimas ir kitos mažos apimties infrastruktūros plėtra Musninkų miestelyje</t>
  </si>
  <si>
    <t>20KI-KV-17-1-02318</t>
  </si>
  <si>
    <t>2020.05.11</t>
  </si>
  <si>
    <t>Kauno r. Kačerginės miestelio viešosios infrastruktūros plėtra</t>
  </si>
  <si>
    <t>KAUNO RAJONO SAVIVALDYBĖS ADMINISTRACIJA, BĮ</t>
  </si>
  <si>
    <t>20KI-KK-17-1-01144</t>
  </si>
  <si>
    <t>2017.05.26</t>
  </si>
  <si>
    <t>Kauno r. Pabiržio kaimo viešosios infrastruktūros sutvarkymas ir pritaikymas aktyvaus laisvalaikio ir kultūrinei veiklai</t>
  </si>
  <si>
    <t>20KI-KK-17-1-01512</t>
  </si>
  <si>
    <t>2017.05.31</t>
  </si>
  <si>
    <t>Kauno r. Voškonių kaimo viešosios infrastruktūros sutvarkymas ir pritaikymas kaimo bendruomenės poreikiams</t>
  </si>
  <si>
    <t>20KI-KK-17-1-01674</t>
  </si>
  <si>
    <t>2017.06.23</t>
  </si>
  <si>
    <t>2019-11-11 00:00:00</t>
  </si>
  <si>
    <t>Kauno r. Ilgakiemio kaimo infrastruktūros sutvarkymas ir pritaikymas kaimo bendruomenės poreikiams</t>
  </si>
  <si>
    <t>20KI-KK-17-1-01675</t>
  </si>
  <si>
    <t>KAUNO RAJONO LINKSMAKALNIO KAIMO VIEŠOSIOS INFRASTRUKTŪROS SUTVARKYMAS IR PRITAIKYMAS AKTYVAUS LAISVALAIKIO IR KULTŪRINEI VEIKLAI</t>
  </si>
  <si>
    <t>20KI-KK-17-1-01813</t>
  </si>
  <si>
    <t>2017.06.30</t>
  </si>
  <si>
    <t>2019-12-12 00:00:00</t>
  </si>
  <si>
    <t>Parama investicijoms į kaimo kultūros ir gamtos paveldą, kraštovaizdį</t>
  </si>
  <si>
    <t>Kauno r. Pyplių piliakalnio ir jo prieigų sutvarkymas ir pritaikymas lankymui</t>
  </si>
  <si>
    <t>20KK-KK-17-1-01049</t>
  </si>
  <si>
    <t>2017.05.22</t>
  </si>
  <si>
    <t>2019-05-15 00:00:00</t>
  </si>
  <si>
    <t>Kauno r. Zapyškio senojo miesto teritorijos atgaivinimas ir pritaikymas bendruomenės poreikiams</t>
  </si>
  <si>
    <t>20KK-KK-17-1-01676</t>
  </si>
  <si>
    <t>Vandentiekio tinklų plėtra Didžiųjų Zariškių ir Tabariškių kaimuose</t>
  </si>
  <si>
    <t>KAZLŲ RŪDOS SAVIVALDYBĖS ADMINISTRACIJA, BĮ</t>
  </si>
  <si>
    <t>20KI-KM-17-1-02652</t>
  </si>
  <si>
    <t>Viešosios infrastruktūros gerinimas Bagotosios kaime</t>
  </si>
  <si>
    <t>20KI-KM-17-1-02655</t>
  </si>
  <si>
    <t>Viešojo pastato infrastruktūros gerinimas Antanavo kaime</t>
  </si>
  <si>
    <t>20KI-KM-17-1-02658</t>
  </si>
  <si>
    <t>Viešosios infrastruktūros atnaujinimas ir įrengimas Jankų, Višakio Rūdos kaimuose ir Jūrės miestelyje</t>
  </si>
  <si>
    <t>20KI-KM-17-1-02669</t>
  </si>
  <si>
    <t>Apšvietimo inžinerinių tinklų atnaujinimas arba plėtra Kėdainių rajono Dotnuvos seniūnijoje</t>
  </si>
  <si>
    <t>KĖDAINIŲ RAJONO SAVIVALDYBĖS ADMINISTRACIJA, BĮ</t>
  </si>
  <si>
    <t>20KI-KK-17-1-02217</t>
  </si>
  <si>
    <t>2017.08.07</t>
  </si>
  <si>
    <t>2019-10-24 00:00:00</t>
  </si>
  <si>
    <t>Apšvietimo inžinerinių tinklų atnaujinimas Kėdainių rajono Pelėdnagių seniūnijoje</t>
  </si>
  <si>
    <t>20KI-KK-17-1-02218</t>
  </si>
  <si>
    <t>2019-10-22 00:00:00</t>
  </si>
  <si>
    <t>Apšvietimo inžinerinių tinklų atnaujinimas arba plėtra Kėdainių rajono Pernaravos, Gudžiūnų, Vilainių, Krakių ir Surviliškio seniūnijose</t>
  </si>
  <si>
    <t>20KI-KK-17-1-02219</t>
  </si>
  <si>
    <t>2019-11-20 00:00:00</t>
  </si>
  <si>
    <t>Apšvietimo inžinerinių tinklų atnaujinimas arba plėtra Kėdainių rajono Šėtos seniūnijoje</t>
  </si>
  <si>
    <t>20KI-KK-17-1-02220</t>
  </si>
  <si>
    <t>Apšvietimo inžinerinių tinklų atnaujinimas arba plėtra Kėdainių rajono Truskavos ir Josvainių seniūnijose</t>
  </si>
  <si>
    <t>20KI-KK-17-1-02221</t>
  </si>
  <si>
    <t>Kėdainių rajono Dotnuvos seniūnijos Akademijos miestelio visuomeninės paskirties pastato atnaujinimas (modernizavimas), pritaikant jį kaimo bendruomenės poreikiams</t>
  </si>
  <si>
    <t>20KI-KK-17-1-02222</t>
  </si>
  <si>
    <t>Kėdainių rajono Krakių seniūnijos Ažytėnų kaimo visuomeninės paskirties pastato atnaujinimas (modernizavimas), pritaikant jį kaimo bendruomenės poreikiams</t>
  </si>
  <si>
    <t>20KI-KK-17-1-02223</t>
  </si>
  <si>
    <t>Kėdainių rajono Krakių miestelio kultūros centro kapitalinis remontas, pritaikant jį kaimo bendruomenės poreikiams</t>
  </si>
  <si>
    <t>20KI-KK-17-1-02224</t>
  </si>
  <si>
    <t>Kėdainių rajono Truskavos seniūnijos pastato išplėtimas, pritaikant jį kaimo bendruomenės poreikiams bei kultūrinei veiklai</t>
  </si>
  <si>
    <t>20KI-KK-17-1-02225</t>
  </si>
  <si>
    <t>Atvirų viešųjų erdvių sutvarkymas arba sukūrimas Kėdainių rajono Dotnuvos seniūnijoje, pritaikant jas kaimo bendruomenės poreikiams bei laisvalaikiui</t>
  </si>
  <si>
    <t>20KI-KK-17-1-02324</t>
  </si>
  <si>
    <t>2019-02-22 00:00:00</t>
  </si>
  <si>
    <t>Atvirų viešųjų erdvių sutvarkymas arba sukūrimas Kėdainių rajono Josvainių ir Krakių seniūnijose, pritaikant jas kaimo bendruomenės poreikiams bei laisvalaikiui</t>
  </si>
  <si>
    <t>20KI-KK-17-1-02326</t>
  </si>
  <si>
    <t>2018-12-17 00:00:00</t>
  </si>
  <si>
    <t>Atvirų viešųjų erdvių sutvarkymas arba sukūrimas Kėdainių rajono Pernaravos, Pelėdnagių, Vilainių ir Truskavos seniūnijose, pritaikant jas kaimo bendruomenės poreikiams bei laisvalaikiui</t>
  </si>
  <si>
    <t>20KI-KK-17-1-02327</t>
  </si>
  <si>
    <t>2019-02-26 00:00:00</t>
  </si>
  <si>
    <t>Atvirų viešųjų erdvių sutvarkymas arba sukūrimas Kėdainių rajono Surviliškio seniūnijoje, pritaikant jas kaimo bendruomenės poreikiams bei laisvalaikiui</t>
  </si>
  <si>
    <t>20KI-KK-17-1-02328</t>
  </si>
  <si>
    <t>2018-12-14 00:00:00</t>
  </si>
  <si>
    <t>Atvirų viešųjų erdvių sutvarkymas arba sukūrimas Kėdainių rajono Šėtos miestelyje, pritaikant jas kaimo bendruomenės poreikiams bei laisvalaikiui</t>
  </si>
  <si>
    <t>20KI-KK-17-1-02329</t>
  </si>
  <si>
    <t>Gatvės apšvietimo įrengimas ir kitos mažos apimties infrastruktūros plėtra Družų kaime</t>
  </si>
  <si>
    <t>20KI-KV-17-1-02320</t>
  </si>
  <si>
    <t>2020.05.28</t>
  </si>
  <si>
    <t>Sporto erdvės įrengimas Tytuvėnų apylinkių seniūnijos Budraičių kaime</t>
  </si>
  <si>
    <t>20KI-KS-17-1-02645</t>
  </si>
  <si>
    <t>2020-04-30 00:00:00</t>
  </si>
  <si>
    <t>„Utenos rajono seniūnijos administracinio pastato Vaikutėnų kaime vidaus patalpų sutvarkymas, pritaikant patalpas bendruomenės poreikiams“ (santrumpa – Utenos seniūnijos administracinio pastato Vaikutėnų kaime vidaus patalpų sutvarkymas)</t>
  </si>
  <si>
    <t>UTENOS RAJONO SAVIVALDYBĖS ADMINISTRACIJA, BĮ</t>
  </si>
  <si>
    <t>20KI-KU-17-1-02180</t>
  </si>
  <si>
    <t>2020.05.29</t>
  </si>
  <si>
    <t>Kelmės apylinių seniūnijos vandentvarkos infrastruktūros gerinimas</t>
  </si>
  <si>
    <t>20KI-KS-17-1-02647</t>
  </si>
  <si>
    <t>2019-12-31 00:00:00</t>
  </si>
  <si>
    <t>Endriejavo kultūros namų ir bibliotekos pastatų modernizavimas</t>
  </si>
  <si>
    <t>KLAIPĖDOS RAJONO SAVIVALDYBĖS ADMINISTRACIJA, BĮ</t>
  </si>
  <si>
    <t>20KI-KL-17-1-02676</t>
  </si>
  <si>
    <t>Plikių kultūros namų modernizavimas</t>
  </si>
  <si>
    <t>20KI-KL-17-1-02677</t>
  </si>
  <si>
    <t>Stovyklavietės įrengimas Gargždų karjerų teritorijoje</t>
  </si>
  <si>
    <t>20KI-KL-19-1-00745</t>
  </si>
  <si>
    <t>2019.02.21</t>
  </si>
  <si>
    <t>Stepono Dariaus memorialinio parko pritaikymas turizmo ir aviacinio sporto reikmėms</t>
  </si>
  <si>
    <t>20KK-KL-17-1-02695</t>
  </si>
  <si>
    <t>Kluonalių ir Dupulčių kaimų viešosios infrastruktūros ir gyvenamosios aplinkos sutvarkymas</t>
  </si>
  <si>
    <t>KRETINGOS RAJONO SAVIVALDYBĖS ADMINISTRACIJA, BĮ</t>
  </si>
  <si>
    <t>20KI-KL-17-1-01671</t>
  </si>
  <si>
    <t>2018-10-19 00:00:00</t>
  </si>
  <si>
    <t>Veiverių kultūros ir laisvalaikio centro Skriaudžiuose kapitalinis remontas</t>
  </si>
  <si>
    <t>VEIVERIŲ KULTŪROS IR LAISVALAIKIO CENTRAS, BĮ</t>
  </si>
  <si>
    <t>20KI-KK-17-1-01856</t>
  </si>
  <si>
    <t>2017.07.24</t>
  </si>
  <si>
    <t>Nasrėnų kaimo viešosios infrastruktūros ir gyvenamosios aplinkos sutvarkymas</t>
  </si>
  <si>
    <t>20KI-KL-17-1-02344</t>
  </si>
  <si>
    <t>2017.09.11</t>
  </si>
  <si>
    <t>Kartenos miestelio viešosios infrastruktūros ir gyvenamosios aplinkos sutvarkymas</t>
  </si>
  <si>
    <t>20KI-KL-17-1-02482</t>
  </si>
  <si>
    <t>2020-02-11 00:00:00</t>
  </si>
  <si>
    <t>Laivių kaimo viešosios infrastruktūros ir gyvenamosios aplinkos sutvarkymas</t>
  </si>
  <si>
    <t>20KI-KL-17-1-02549</t>
  </si>
  <si>
    <t>Grūšlaukės kaimo viešosios infrastruktūros ir gyvenamosios aplinkos sutvarkymas</t>
  </si>
  <si>
    <t>20KI-KL-17-1-02576</t>
  </si>
  <si>
    <t>Kurmaičių kaimo viešosios infrastruktūros ir gyvenamosios aplinkos sutvarkymas</t>
  </si>
  <si>
    <t>20KI-KL-17-1-02586</t>
  </si>
  <si>
    <t>Rūdaičių kaimo viešosios infrastruktūros ir gyvenamosios aplinkos sutvarkymas</t>
  </si>
  <si>
    <t>20KI-KL-17-1-02593</t>
  </si>
  <si>
    <t>2020-03-29 00:00:00</t>
  </si>
  <si>
    <t>Kupiškio r. Šimonių sen. Migonių k. Vedrupio g. ir Šimonių mstl. Šimonėlių g. rekonstravimas</t>
  </si>
  <si>
    <t>KUPIŠKIO RAJONO SAVIVALDYBĖS ADMINISTRACIJA, BĮ</t>
  </si>
  <si>
    <t>20KI-KP-17-1-01955</t>
  </si>
  <si>
    <t>2017.07.28</t>
  </si>
  <si>
    <t>Kupiškio r. Adomynės k. Dvaro g., Juodpėnų k. K. Spaičio g., Valakų k. privažiavimo rekonstravimas</t>
  </si>
  <si>
    <t>20KI-KP-17-1-01956</t>
  </si>
  <si>
    <t>2019-03-05 00:00:00</t>
  </si>
  <si>
    <t>Kupiškio r. Šepetos k. Saulėtekio g. ir Skodinio g. rekonstravimas</t>
  </si>
  <si>
    <t>20KI-KP-17-1-01957</t>
  </si>
  <si>
    <t>Kupiškio r. Šimonių sen. Šimonių mstl. centrinės dalies viešųjų erdvių sutvarkymas</t>
  </si>
  <si>
    <t>20KI-KP-17-1-01958</t>
  </si>
  <si>
    <t>LAZDIJŲ RAJONO SAVIVALDYBĖS ADMINISTRACIJA, BĮ</t>
  </si>
  <si>
    <t>2017.09.14</t>
  </si>
  <si>
    <t>2017.09.15</t>
  </si>
  <si>
    <t>2020-02-08 00:00:00</t>
  </si>
  <si>
    <t>LAZDIJŲ RAJONO SAVIVALDYBĖS VIEŠOJI BIBLIOTEKA, BĮ</t>
  </si>
  <si>
    <t>2019-08-29 00:00:00</t>
  </si>
  <si>
    <t>Pėsčiųjų takų įrengimas Meškučių kaime</t>
  </si>
  <si>
    <t>MARIJAMPOLĖS SAVIVALDYBĖS ADMINISTRACIJA, BĮ</t>
  </si>
  <si>
    <t>20KI-KM-17-1-02205</t>
  </si>
  <si>
    <t>2019-10-23 00:00:00</t>
  </si>
  <si>
    <t>Sasnavos seniūnijos viešosios infrastruktūros sutvarkymas</t>
  </si>
  <si>
    <t>20KI-KM-17-1-02651</t>
  </si>
  <si>
    <t>Igliaukos Anzelmo Matučio gimnazijos pastato modernizavimas</t>
  </si>
  <si>
    <t>20KI-KM-17-1-02661</t>
  </si>
  <si>
    <t>2019-03-07 00:00:00</t>
  </si>
  <si>
    <t>Radviliškio r. Šiaulėnų sen. Šiaulėnų miestelio mokyklos lauko sporto aikštyno atnaujinimas</t>
  </si>
  <si>
    <t>RADVILIŠKIO RAJONO SAVIVALDYBĖS ADMINISTRACIJA, BĮ</t>
  </si>
  <si>
    <t>20KI-KS-17-1-02585</t>
  </si>
  <si>
    <t>2020.06.01</t>
  </si>
  <si>
    <t>Viešosios erdvės su infrastruktūra ir pėsčiųjų tako įrengimas Želsvos kaime</t>
  </si>
  <si>
    <t>20KI-KM-17-1-02674</t>
  </si>
  <si>
    <t>2019-12-17 00:00:00</t>
  </si>
  <si>
    <t>Viešosios infrastruktūros gerinimas Igliaukos gyvenvietėje</t>
  </si>
  <si>
    <t>20KI-KM-19-1-01513</t>
  </si>
  <si>
    <t>2019.04.15</t>
  </si>
  <si>
    <t>Laižuvos seniūnijos Auksodės kaimo viešosios infrastruktūros sutvarkymas</t>
  </si>
  <si>
    <t>MAŽEIKIŲ RAJONO SAVIVALDYBĖS ADMINISTRACIJA, BĮ</t>
  </si>
  <si>
    <t>20KI-KE-17-1-02594</t>
  </si>
  <si>
    <t>2019-01-18 00:00:00</t>
  </si>
  <si>
    <t>Šerkšnėnų seniūnijos Šerkšnėnų kaimo viešosios infrastruktūros sutvarkymas</t>
  </si>
  <si>
    <t>20KI-KE-17-1-02596</t>
  </si>
  <si>
    <t>2019-03-29 00:00:00</t>
  </si>
  <si>
    <t>Tirkšlių seniūnijos Balėnų kaimo viešosios infrastruktūros sutvarkymas</t>
  </si>
  <si>
    <t>20KI-KE-17-1-02599</t>
  </si>
  <si>
    <t>2019-01-30 00:00:00</t>
  </si>
  <si>
    <t>„Židikų seniūnijos Židikų miestelio viešosios infrastruktūros sutvarkymas“</t>
  </si>
  <si>
    <t>20KI-KE-17-1-02602</t>
  </si>
  <si>
    <t>2019-05-29 00:00:00</t>
  </si>
  <si>
    <t>„Viekšnių seniūnijos Pakalupio kaimo viešosios infrastruktūros sutvarkymas“</t>
  </si>
  <si>
    <t>20KI-KE-17-1-02604</t>
  </si>
  <si>
    <t>2019-05-02 00:00:00</t>
  </si>
  <si>
    <t>„Sedos seniūnijos Vadagių ir Užežerės kaimų viešosios infrastruktūros sutvarkymas“</t>
  </si>
  <si>
    <t>20KI-KE-17-1-02606</t>
  </si>
  <si>
    <t>2019-05-31 00:00:00</t>
  </si>
  <si>
    <t>Mažeikių apylinkės seniūnijos Bugenių kaimo viešosios infrastruktūros sutvarkymas</t>
  </si>
  <si>
    <t>20KI-KE-17-1-02608</t>
  </si>
  <si>
    <t>Reivyčių seniūnijos Leckavos kaimo viešosios infrastruktūros sutvarkymas</t>
  </si>
  <si>
    <t>20KI-KE-17-1-02609</t>
  </si>
  <si>
    <t>Kartos namų įrengimas ir plėtra Pašaminės kaime</t>
  </si>
  <si>
    <t>ŠVENČIONIŲ RAJONO SAVIVALDYBĖS ADMINISTRACIJA, BĮ</t>
  </si>
  <si>
    <t>20KI-KV-17-1-01904</t>
  </si>
  <si>
    <t>2017.07.26</t>
  </si>
  <si>
    <t>Molėtų r. Joniškio mokyklos - daugiafunkcio centro pastato renovacijos užbaigimas</t>
  </si>
  <si>
    <t>MOLĖTŲ RAJONO SAVIVALDYBĖS ADMINISTRACIJA, BĮ</t>
  </si>
  <si>
    <t>20KI-KU-17-1-02004</t>
  </si>
  <si>
    <t>Molėtų rajono Suginčių mokyklos pastato modernizavimas sudarant sąlygas efektyvesniam pastato erdvių išnaudojimui bei daugiafunkciškumui</t>
  </si>
  <si>
    <t>20KI-KU-17-1-02006</t>
  </si>
  <si>
    <t>2019-09-04 00:00:00</t>
  </si>
  <si>
    <t>Visuomeninės paskirties pastato Mindūnuose modernizavimas pritaikant bendruomenės poreikiams</t>
  </si>
  <si>
    <t>20KI-KU-17-1-02247</t>
  </si>
  <si>
    <t>Šveicarijos pagrindinės mokyklos pritaikymas bendruomenės poreikiams</t>
  </si>
  <si>
    <t>20KI-KK-17-1-02196</t>
  </si>
  <si>
    <t>2020.06.12</t>
  </si>
  <si>
    <t>Pagėgių savivaldybės Vilkyškių miestelio kultūros namų pastato ir infrastruktūros sutvarkymas</t>
  </si>
  <si>
    <t>PAGĖGIŲ SAVIVALDYBĖS ADMINISTRACIJA, BĮ</t>
  </si>
  <si>
    <t>20KI-KT-17-1-02688</t>
  </si>
  <si>
    <t>2020-02-18 00:00:00</t>
  </si>
  <si>
    <t>Pagėgių savivaldybės Piktupėnų kaimo Sodų gatvės infrastruktūros sutvarkymas</t>
  </si>
  <si>
    <t>20KI-KT-17-1-02689</t>
  </si>
  <si>
    <t>2019-09-24 00:00:00</t>
  </si>
  <si>
    <t>Pagėgių savivaldybės Rukų kaimo Kamanos, Vilties ir Paupio gatvių infrastruktūros sutvarkymas</t>
  </si>
  <si>
    <t>20KI-KT-17-1-02691</t>
  </si>
  <si>
    <t>Viešosios infrastruktūros gerinimas Jusevičių kaime</t>
  </si>
  <si>
    <t>20KI-KM-17-1-02678</t>
  </si>
  <si>
    <t>Privažiavimo ir stovėjimo aikštelės prie Pagėgių savivaldybės M. Jankaus muziejaus infrastruktūros sutvarkymas</t>
  </si>
  <si>
    <t>20KI-KT-19-1-06861</t>
  </si>
  <si>
    <t>2019.05.22</t>
  </si>
  <si>
    <t>Viešosios infrastruktūros sutvarkymas Pakruojo rajono Žeimelio miestelyje</t>
  </si>
  <si>
    <t>PAKRUOJO RAJONO SAVIVALDYBĖS ADMINISTRACIJA, BĮ</t>
  </si>
  <si>
    <t>20KI-KS-17-1-02200</t>
  </si>
  <si>
    <t>2019-12-20 00:00:00</t>
  </si>
  <si>
    <t>Viešosios infrastruktūros plėtra Miežiškiuose, Panevėžio rajone</t>
  </si>
  <si>
    <t>PANEVĖŽIO RAJONO MIEŽIŠKIŲ KULTŪROS CENTRAS, BĮ</t>
  </si>
  <si>
    <t>20KI-KP-17-1-02621</t>
  </si>
  <si>
    <t>2019-10-07 00:00:00</t>
  </si>
  <si>
    <t>Panevėžio rajono savivaldybės vietinės reikšmės viešųjų kelių, gatvių statyba</t>
  </si>
  <si>
    <t>PANEVĖŽIO RAJONO SAVIVALDYBĖS ADMINISTRACIJA, BĮ</t>
  </si>
  <si>
    <t>20KI-KP-17-1-02161</t>
  </si>
  <si>
    <t>2018-09-04 00:00:00</t>
  </si>
  <si>
    <t>Naujamiesčio gimnazijos katilinės, naudojančios atsinaujinančios energijos resursus, statyba</t>
  </si>
  <si>
    <t>20KI-KP-17-1-02356</t>
  </si>
  <si>
    <t>2019-02-28 00:00:00</t>
  </si>
  <si>
    <t>Geriamojo vandens tiekimo sistemos Vaišvilčių k. I, Panevėžio r., statyba</t>
  </si>
  <si>
    <t>20KI-KP-17-1-02418</t>
  </si>
  <si>
    <t>2017.09.26</t>
  </si>
  <si>
    <t>2018-12-31 00:00:00</t>
  </si>
  <si>
    <t>Geriamojo vandens nugeležinimo stočių statyba Barklainių I, Karsakiškio, Burvelių ir Pragarėlės kaimuose, Panevėžio rajone</t>
  </si>
  <si>
    <t>20KI-KP-17-1-02419</t>
  </si>
  <si>
    <t>Geriamojo vandens tiekimo sistemos Sujetų k., Panevėžio r., statyba</t>
  </si>
  <si>
    <t>20KI-KP-17-1-02420</t>
  </si>
  <si>
    <t>Viešosios infrastruktūros atnaujinimas ir plėtra Ėriškių kaime, Panevėžio rajone</t>
  </si>
  <si>
    <t>20KI-KP-17-1-02449</t>
  </si>
  <si>
    <t>Panevėžio r. Raguvos lopšelio-darželio „Skruzdėliukas“ modernizavimas</t>
  </si>
  <si>
    <t>20KI-KP-17-1-02451</t>
  </si>
  <si>
    <t>Pasvalio rajono Pušaloto miestelio viešosios infrastruktūros atnaujinimas</t>
  </si>
  <si>
    <t>PASVALIO RAJONO SAVIVALDYBĖS ADMINISTRACIJA, BĮ</t>
  </si>
  <si>
    <t>20KI-KP-17-1-01891</t>
  </si>
  <si>
    <t>Pagėgių savivaldybės Natkiškių kaimo Vilties gatvės infrastruktūros sutvarkymas</t>
  </si>
  <si>
    <t>20KI-KT-17-1-02692</t>
  </si>
  <si>
    <t>Pasvalio rajono Daujėnų miestelio viešosios infrastruktūros atnaujinimas</t>
  </si>
  <si>
    <t>20KI-KP-17-1-01893</t>
  </si>
  <si>
    <t>Pasvalio rajono Krinčino miestelio viešosios infrastruktūros atnaujinimas</t>
  </si>
  <si>
    <t>20KI-KP-17-1-02252</t>
  </si>
  <si>
    <t>2019-09-13 00:00:00</t>
  </si>
  <si>
    <t>Pasvalio rajono Raubonių gyvenvietės viešosios infrastruktūros atnaujinimas</t>
  </si>
  <si>
    <t>20KK-KP-17-1-02573</t>
  </si>
  <si>
    <t>Buvusio mokyklos pastato dalies ir viešųjų erdvių Narvaišių kaime kompleksiškas atnaujinimas</t>
  </si>
  <si>
    <t>PLUNGĖS RAJONO SAVIVALDYBĖS ADMINISTRACIJA, BĮ</t>
  </si>
  <si>
    <t>20KI-KE-17-1-02445</t>
  </si>
  <si>
    <t>2019-01-07 00:00:00</t>
  </si>
  <si>
    <t>Visuomeninės paskirties pastato, esančio Telšių g. 3, Alsėdžiuose, atnaujinimas ir pritaikymas kaimo bendruomenės poreikiams, socialinei ir kultūrinei veiklai</t>
  </si>
  <si>
    <t>20KI-KE-17-1-02479</t>
  </si>
  <si>
    <t>Rokiškio rajono Panemunėlio gelež. st. gyvenvietės paviršinio vandens sutvarkymas ir su juo susijusios infrastruktūros rekonstravimas</t>
  </si>
  <si>
    <t>ROKIŠKIO RAJONO SAVIVALDYBĖS ADMINISTRACIJA, BĮ</t>
  </si>
  <si>
    <t>20KI-KP-17-1-02527</t>
  </si>
  <si>
    <t>2020.06.17</t>
  </si>
  <si>
    <t>Kulių miestelio dalies inžinerinių statinių ir viešųjų erdvių sutvarkymas</t>
  </si>
  <si>
    <t>20KI-KE-17-1-02532</t>
  </si>
  <si>
    <t>2019-10-15 00:00:00</t>
  </si>
  <si>
    <t>Dalies visuomeninės paskirties pastato ir viešųjų erdvių, esančių Platelių miestelio centrinėje dalyje, sutvarkymas</t>
  </si>
  <si>
    <t>20KI-KE-17-1-02540</t>
  </si>
  <si>
    <t>2020-04-23 00:00:00</t>
  </si>
  <si>
    <t>Prienų r. Stakliškių gimnazijos ikimokyklinio ugdymo skyriaus pastato kapitalinis remontas</t>
  </si>
  <si>
    <t>PRIENŲ RAJONO SAVIVALDYBĖS ADMINISTRACIJA, BĮ</t>
  </si>
  <si>
    <t>20KI-KK-17-1-01161</t>
  </si>
  <si>
    <t>Geriamojo vandens tiekimo sistemos Vėžionių kaime įrengimas</t>
  </si>
  <si>
    <t>20KI-KK-17-1-01858</t>
  </si>
  <si>
    <t>Radviliškio rajono savivaldybės Prastavonių, Kunigiškių, Miežaičių, Arimaičių, Kaulinių ir Jonaitiškio kaimų geriamojo vandens gerinimo sistemų įrengimas</t>
  </si>
  <si>
    <t>20KI-KS-17-1-02486</t>
  </si>
  <si>
    <t>Radviliškio r. Aukštelkų sen. Aukštelkų mokyklos lauko sporto aikštyno atnaujinimas</t>
  </si>
  <si>
    <t>20KI-KS-17-1-02541</t>
  </si>
  <si>
    <t>Radviliškio r., Grinkiškio sen., Grinkiškio miestelio mokyklos lauko sporto aikštyno atnaujinimas</t>
  </si>
  <si>
    <t>20KI-KS-17-1-02542</t>
  </si>
  <si>
    <t>2020-01-28 00:00:00</t>
  </si>
  <si>
    <t>Radviliškio r. Skėmių sen. Pociūnėlių miestelio mokyklos lauko sporto aikštyno atnaujinimas</t>
  </si>
  <si>
    <t>20KI-KS-17-1-02552</t>
  </si>
  <si>
    <t>2020-01-27 00:00:00</t>
  </si>
  <si>
    <t>Kauno r. Piliuonos miestelio viešosios infrastruktūros sutvarkymas ir pritaikymas aktyvaus laisvalaikio ir kultūrinei veiklai</t>
  </si>
  <si>
    <t>20KI-KK-17-1-01134</t>
  </si>
  <si>
    <t>2020.06.26</t>
  </si>
  <si>
    <t>"Baisogalos seniūnijos Pakiršinio kaimo, Parko g. 6, pastato pritaikymas amatų veiklos plėtrai"</t>
  </si>
  <si>
    <t>20KI-KS-17-1-02654</t>
  </si>
  <si>
    <t>2020-05-27 00:00:00</t>
  </si>
  <si>
    <t>Šaukoto miestelio centrinės aikštės kompleksinis sutvarkymas</t>
  </si>
  <si>
    <t>20KI-KS-17-1-02657</t>
  </si>
  <si>
    <t>2019-12-16 00:00:00</t>
  </si>
  <si>
    <t>Viešosios poilsio zonos įrengimas Norgėlų kaime</t>
  </si>
  <si>
    <t>RASEINIŲ RAJONO SAVIVALDYBĖS ADMINISTRACIJA, BĮ</t>
  </si>
  <si>
    <t>20KI-KK-17-1-02230</t>
  </si>
  <si>
    <t>2017.08.08</t>
  </si>
  <si>
    <t>2019-05-16 00:00:00</t>
  </si>
  <si>
    <t>Gėluvos kaimo viešosios erdvės sutvarkymas ir pritaikymas gyventojų poreikiams</t>
  </si>
  <si>
    <t>20KI-KK-17-1-02231</t>
  </si>
  <si>
    <t>2019-09-27 00:00:00</t>
  </si>
  <si>
    <t>Viešosios erdvės Užkalnių kaime sutvarkymas ir pritaikymas gyventojų poilsiui ir sportui</t>
  </si>
  <si>
    <t>20KI-KK-17-1-02232</t>
  </si>
  <si>
    <t>Kalnujų miestelio viešosios erdvės atnaujinimas ir pritaikymas visuomenės poreikiams</t>
  </si>
  <si>
    <t>20KI-KK-17-1-02233</t>
  </si>
  <si>
    <t>Girkalnio miestelio tvenkinio išvalymas ir poilsio zonos įrengimas</t>
  </si>
  <si>
    <t>20KI-KK-17-1-02276</t>
  </si>
  <si>
    <t>2017.08.24</t>
  </si>
  <si>
    <t>Betygalos miestelio viešosios infrastruktūros sutvarkymas</t>
  </si>
  <si>
    <t>20KI-KK-17-1-02332</t>
  </si>
  <si>
    <t>2017.09.07</t>
  </si>
  <si>
    <t>2019-02-18 00:00:00</t>
  </si>
  <si>
    <t>Poilsio zonos įrengimas prie Žaiginio tvenkinio</t>
  </si>
  <si>
    <t>20KI-KK-17-1-02333</t>
  </si>
  <si>
    <t>Butkiškės kaimo viešosios erdvės sutvarkymas ir pritaikymas gyventojų poreikiams</t>
  </si>
  <si>
    <t>20KI-KK-17-1-02334</t>
  </si>
  <si>
    <t>2019-05-28 00:00:00</t>
  </si>
  <si>
    <t>Katauskių kaimo viešosios erdvės sutvarkymas ir pritaikymas gyventojų poreikiams</t>
  </si>
  <si>
    <t>20KI-KK-17-1-02335</t>
  </si>
  <si>
    <t>Poilsio zonos prie Sujainių tvenkinio įrengimas</t>
  </si>
  <si>
    <t>20KI-KK-17-1-02685</t>
  </si>
  <si>
    <t>2020-01-22 00:00:00</t>
  </si>
  <si>
    <t>Berteškių kaimo bendruomenės namų aplinkos sutvarkymas ir pritaikymas gyventojų poreikiams</t>
  </si>
  <si>
    <t>20KI-KK-17-1-02694</t>
  </si>
  <si>
    <t>2019-03-26 00:00:00</t>
  </si>
  <si>
    <t>Kaulakių kaimo viešosios infrastruktūros sutvarkymas ir pritaikymas gyventojų poreikiams</t>
  </si>
  <si>
    <t>20KI-KK-19-1-01673</t>
  </si>
  <si>
    <t>2019.04.17</t>
  </si>
  <si>
    <t>Rietavo savivaldybės Medingėnų seniūnijos Gėlių ir Mokyklos gatvių rekonstrukcija</t>
  </si>
  <si>
    <t>RIETAVO SAVIVALDYBĖS ADMINISTRACIJA, BĮ</t>
  </si>
  <si>
    <t>20KI-KE-17-1-01636</t>
  </si>
  <si>
    <t>2018-08-28 00:00:00</t>
  </si>
  <si>
    <t>Rietavo savivaldybės Tverų seniūnijos Piliakalnio gatvės kapitalinis remontas</t>
  </si>
  <si>
    <t>20KI-KE-17-1-01637</t>
  </si>
  <si>
    <t>2018-09-11 00:00:00</t>
  </si>
  <si>
    <t>Rietavo savivaldybės Medingėnų seniūnijos Užpelių kaimo Užpelių ir Kalnelio gatvių dangų kapitalinis remontas</t>
  </si>
  <si>
    <t>20KI-KE-17-1-01802</t>
  </si>
  <si>
    <t>2017.07.03</t>
  </si>
  <si>
    <t>Rietavo savivaldybės Daugėdų seniūnijos Gudalių gatvės apšvietimo įrengimas</t>
  </si>
  <si>
    <t>20KI-KE-17-1-01803</t>
  </si>
  <si>
    <t>2018-06-28 00:00:00</t>
  </si>
  <si>
    <t>Rietavo savivaldybės Rietavo seniūnijos Girėnų, Labardžių ir Žadvainų kaimų gatvių apšvietimo įrenimo</t>
  </si>
  <si>
    <t>20KI-KE-17-1-01818</t>
  </si>
  <si>
    <t>2018-10-18 00:00:00</t>
  </si>
  <si>
    <t>Rietavo savivaldybės Tverų seniūnijos Tauravo kaimo Tverų, Dvaro ir Jurginų gatvių kapitalinis remontas</t>
  </si>
  <si>
    <t>20KI-KE-17-1-02300</t>
  </si>
  <si>
    <t>2017.08.30</t>
  </si>
  <si>
    <t>2018-09-18 00:00:00</t>
  </si>
  <si>
    <t>Rokiškio rajono Čedasų, Salų miestelių ir Lailūnų kaimo vietovių paviršinio vandens sutvarkymas ir su juo susijusios infrastruktūros rekonstravimas</t>
  </si>
  <si>
    <t>20KI-KP-17-1-02513</t>
  </si>
  <si>
    <t>2019-09-26 00:00:00</t>
  </si>
  <si>
    <t>Baublių kaimo viešosios infrastruktūros ir gyvenamosios aplinkos sutvarkymas</t>
  </si>
  <si>
    <t>20KI-KL-17-1-02246</t>
  </si>
  <si>
    <t>Salų dvaro sodybos rūmų kapitalinis remontas</t>
  </si>
  <si>
    <t>20KK-KP-17-1-02458</t>
  </si>
  <si>
    <t>Infrastruktūros plėtra Šačių, Rukų ir Notėnų kaimuose</t>
  </si>
  <si>
    <t>SKUODO RAJONO SAVIVALDYBĖS ADMINISTRACIJA, BĮ</t>
  </si>
  <si>
    <t>20KI-KL-17-1-02522</t>
  </si>
  <si>
    <t>2019-12-19 00:00:00</t>
  </si>
  <si>
    <t>Infrastruktūros plėtra Ylakių miestelyje ir Stripinių kaime</t>
  </si>
  <si>
    <t>20KI-KL-17-1-02523</t>
  </si>
  <si>
    <t>Toliejų kaimo bendruomenės poreikių tenkinimui skirto viešojo pastato atnaujinimas</t>
  </si>
  <si>
    <t>20KI-KU-17-1-02684</t>
  </si>
  <si>
    <t>Griškabūdžio atnaujinimas ir plėtra</t>
  </si>
  <si>
    <t>ŠAKIŲ RAJONO SAVIVALDYBĖS ADMINISTRACIJA, BĮ</t>
  </si>
  <si>
    <t>20KI-KM-17-1-02659</t>
  </si>
  <si>
    <t>VIEŠVĖNŲ KULTŪROS CENTRO KAPITALINIS REMONTAS</t>
  </si>
  <si>
    <t>TELŠIŲ RAJONO SAVIVALDYBĖS VIEŠVĖNŲ KULTŪROS CENTRAS, BĮ</t>
  </si>
  <si>
    <t>20KI-KE-17-1-01665</t>
  </si>
  <si>
    <t>Barzdų atnaujinimas ir plėtra</t>
  </si>
  <si>
    <t>20KI-KM-17-1-02672</t>
  </si>
  <si>
    <t>2020-05-13 00:00:00</t>
  </si>
  <si>
    <t>Sudargo atnaujinimas ir plėtra</t>
  </si>
  <si>
    <t>20KI-KM-17-1-02673</t>
  </si>
  <si>
    <t>Lekėčių atnaujinimas ir plėtra</t>
  </si>
  <si>
    <t>20KI-KM-17-1-02675</t>
  </si>
  <si>
    <t>Kriūkų atnaujinimas ir plėtra</t>
  </si>
  <si>
    <t>20KK-KM-17-1-02607</t>
  </si>
  <si>
    <t>Žaslių pagrindinės mokyklos dienos centro sporto aikštyno atnaujinimas</t>
  </si>
  <si>
    <t>20KI-KK-17-1-02245</t>
  </si>
  <si>
    <t>2020.06.30</t>
  </si>
  <si>
    <t>„Šalčininkų rajono vietinių kelių sutvarkymas Šalčininkų ir Gerviškių seniūnijose“</t>
  </si>
  <si>
    <t>ŠALČININKŲ RAJONO SAVIVALDYBĖS ADMINISTRACIJA, BĮ</t>
  </si>
  <si>
    <t>20KI-KV-17-1-01708</t>
  </si>
  <si>
    <t>2017.06.27</t>
  </si>
  <si>
    <t>2018-02-23 00:00:00</t>
  </si>
  <si>
    <t>„Butrimonių kaimo pastato pritaikymas bendruomenės poreikiams“</t>
  </si>
  <si>
    <t>20KI-KV-17-1-01830</t>
  </si>
  <si>
    <t>2018-11-30 00:00:00</t>
  </si>
  <si>
    <t>"Poškonių pagrindinės mokyklos dalies patalpų pritaikymas kultūrinei ir socialinei veiklai“</t>
  </si>
  <si>
    <t>20KI-KV-17-1-02261</t>
  </si>
  <si>
    <t>2017.08.21</t>
  </si>
  <si>
    <t>2018-05-30 00:00:00</t>
  </si>
  <si>
    <t>Turgelių laisvalaikio salės pritaikymas bendruomenės poreikiams</t>
  </si>
  <si>
    <t>20KI-KV-17-1-02589</t>
  </si>
  <si>
    <t>„Rekreacinių teritorijų sutvarkymas Šalčininkų rajone“</t>
  </si>
  <si>
    <t>20KI-KV-17-1-02656</t>
  </si>
  <si>
    <t>Viešosios infrastruktūros įrengimas Žeimių kaime</t>
  </si>
  <si>
    <t>ŠIAULIŲ RAJONO SAVIVALDYBĖS ADMINISTRACIJA, BĮ</t>
  </si>
  <si>
    <t>20KI-KS-17-1-01627</t>
  </si>
  <si>
    <t>2017.06.08</t>
  </si>
  <si>
    <t>2019-04-19 00:00:00</t>
  </si>
  <si>
    <t>Vietinių vandens tiekimo sistemų sukūrimas Saulučių ir Papelkių kaimuose</t>
  </si>
  <si>
    <t>20KI-KS-17-1-01808</t>
  </si>
  <si>
    <t>2019-05-27 00:00:00</t>
  </si>
  <si>
    <t>Viešosios infrastuktūros įrengimas Sutkūnų kaime</t>
  </si>
  <si>
    <t>20KI-KS-17-1-01814</t>
  </si>
  <si>
    <t>2017.07.12</t>
  </si>
  <si>
    <t>2019-10-21 00:00:00</t>
  </si>
  <si>
    <t>Viešosios infrastuktūros įrengimas Varputėnų kaime</t>
  </si>
  <si>
    <t>20KI-KS-17-1-01867</t>
  </si>
  <si>
    <t>2017.07.25</t>
  </si>
  <si>
    <t>2020-02-17 00:00:00</t>
  </si>
  <si>
    <t>Viešosios infrastuktūros įrengimas Gilvyčių kaime</t>
  </si>
  <si>
    <t>20KI-KS-17-1-02297</t>
  </si>
  <si>
    <t>VIEŠOSIOS INFRASTUKTŪROS ĮRENGINAS NAISIŲ KAIME</t>
  </si>
  <si>
    <t>20KI-KS-17-1-02345</t>
  </si>
  <si>
    <t>2019-02-14 00:00:00</t>
  </si>
  <si>
    <t>Žadžiūnų kaimo viešojo pastato ir jo aplinkos atnaujinimas ir pritaikymas vietos gyventojų poreikiams</t>
  </si>
  <si>
    <t>20KI-KS-18-1-01863</t>
  </si>
  <si>
    <t>2018.02.26</t>
  </si>
  <si>
    <t>Raudėnų mokyklos-daugiafunkcio centro II korpuso pritaikymas vietos gyventojų poreikiams</t>
  </si>
  <si>
    <t>20KI-KS-19-1-00799</t>
  </si>
  <si>
    <t>2019.03.19</t>
  </si>
  <si>
    <t>"Laukuvos mstl. kultūros namų stogo dangos pakeitimas bei turgavietės atnaujinimas"</t>
  </si>
  <si>
    <t>ŠILALĖS RAJONO SAVIVALDYBĖS ADMINISTRACIJA, BĮ</t>
  </si>
  <si>
    <t>20KI-KT-17-1-01825</t>
  </si>
  <si>
    <t>2017.07.19</t>
  </si>
  <si>
    <t>2019-11-08 00:00:00</t>
  </si>
  <si>
    <t>Žadeikių laisvalaikio salės rekonstrukcija</t>
  </si>
  <si>
    <t>20KI-KT-17-1-01826</t>
  </si>
  <si>
    <t>Šilalės r. Traksėdžio k.  Senkapio gatvės rekonstravimas</t>
  </si>
  <si>
    <t>20KI-KT-17-1-01827</t>
  </si>
  <si>
    <t>2019-01-10 00:00:00</t>
  </si>
  <si>
    <t>Upynos kultūros namų pastato ir infrastruktūros atnaujinimas</t>
  </si>
  <si>
    <t>20KI-KT-17-1-01828</t>
  </si>
  <si>
    <t>Lauko prekyvietės įrengimas Pajūrio mstl. Šilalės r.</t>
  </si>
  <si>
    <t>20KI-KT-19-1-00774</t>
  </si>
  <si>
    <t>Gardamo gyvenvietės mažos apimties viešosios infrastruktūros atnaujinimas</t>
  </si>
  <si>
    <t>ŠILUTĖS RAJONO SAVIVALDYBĖS ADMINISTRACIJA, BĮ</t>
  </si>
  <si>
    <t>20KI-KL-17-1-01863</t>
  </si>
  <si>
    <t>Vainuto gyvenvietės mažos apimties viešosios infrastruktūros atnaujinimas</t>
  </si>
  <si>
    <t>20KI-KL-17-1-01901</t>
  </si>
  <si>
    <t>Juknaičių gyvenvietės mažos apimties viešosios infrastruktūros atnaujinimas</t>
  </si>
  <si>
    <t>20KI-KL-17-1-01902</t>
  </si>
  <si>
    <t>2019-01-31 00:00:00</t>
  </si>
  <si>
    <t>Saugų gyvenvietės mažos apimties viešosios infrastruktūros atnaujinimas</t>
  </si>
  <si>
    <t>20KI-KL-17-1-01999</t>
  </si>
  <si>
    <t>2019-08-01 00:00:00</t>
  </si>
  <si>
    <t>Laučių gyvenvietės mažos apimties viešosios infrastruktūros atnaujinimas</t>
  </si>
  <si>
    <t>20KI-KL-17-1-02000</t>
  </si>
  <si>
    <t>2019-07-31 00:00:00</t>
  </si>
  <si>
    <t>Videniškių mokyklos pastato rekonstrukcija pritaikant bendruomenės poreikiams</t>
  </si>
  <si>
    <t>20KI-KU-17-1-01966</t>
  </si>
  <si>
    <t>2020.07.09</t>
  </si>
  <si>
    <t>Gatvių apšvietimo įrengimas ir kitos mažos apimties infrastruktūros plėtra Čiobiškio ir Liukonių kaimuose</t>
  </si>
  <si>
    <t>20KI-KV-17-1-02321</t>
  </si>
  <si>
    <t>2020.07.10</t>
  </si>
  <si>
    <t>Stakliškių kultūros ir laisvalaikio centro kapitalinis remontas</t>
  </si>
  <si>
    <t>STAKLIŠKIŲ KULTŪROS IR LAISVALAIKIO CENTRAS, BĮ</t>
  </si>
  <si>
    <t>20KI-KK-17-1-01857</t>
  </si>
  <si>
    <t>2020.07.13</t>
  </si>
  <si>
    <t>Žvirgždaičių atnaujinimas ir plėtra</t>
  </si>
  <si>
    <t>20KI-KM-17-1-02667</t>
  </si>
  <si>
    <t>2020.07.27</t>
  </si>
  <si>
    <t>Pasvalio rajono Saločių miestelio viešosios infrastruktūros atnaujinimas</t>
  </si>
  <si>
    <t>20KI-KP-17-1-01892</t>
  </si>
  <si>
    <t>2020.07.29</t>
  </si>
  <si>
    <t>Gatvių apšvietimo įrengimas ir kitos mažos apimties infrastruktūros plėtra Kabaldos ir Motiejūnų kaimuose</t>
  </si>
  <si>
    <t>20KI-KV-17-1-02323</t>
  </si>
  <si>
    <t>Investicijos į bendruomeninės infrastruktūros plėtrą Strūnaičio kaime</t>
  </si>
  <si>
    <t>20KI-KV-17-1-01903</t>
  </si>
  <si>
    <t>2019-09-02 00:00:00</t>
  </si>
  <si>
    <t>Puskelnių kaimo viešosios infrastruktūros sutvarkymas</t>
  </si>
  <si>
    <t>20KI-KM-17-1-02666</t>
  </si>
  <si>
    <t>2020.07.30</t>
  </si>
  <si>
    <t>Adutiškio miestelio viešosios erdvės pritaikymas bendruomenei</t>
  </si>
  <si>
    <t>20KI-KV-17-1-01905</t>
  </si>
  <si>
    <t>2020-01-23 00:00:00</t>
  </si>
  <si>
    <t>,,Bendruomenės centro Prienų kaime plėtra“</t>
  </si>
  <si>
    <t>20KI-KV-17-1-01906</t>
  </si>
  <si>
    <t>"Tauragės seniūnijos Dacijonų kaimo Mokyklos g. ir Kaimynų g. šaligatvio ir paviršinių nuotekų tinklų įrengimas"</t>
  </si>
  <si>
    <t>TAURAGĖS RAJONO SAVIVALDYBĖS ADMINISTRACIJA, BĮ</t>
  </si>
  <si>
    <t>20KI-KT-17-1-02201</t>
  </si>
  <si>
    <t>2019-02-27 00:00:00</t>
  </si>
  <si>
    <t>Mažonų seniūnijos Norkaičių kaimo Ryto g. asfaltavimas</t>
  </si>
  <si>
    <t>20KI-KT-17-1-02202</t>
  </si>
  <si>
    <t>2018-11-20 00:00:00</t>
  </si>
  <si>
    <t>Gaurės seniūnijos Stragutės kaimo Vėjų g. asfaltavimas</t>
  </si>
  <si>
    <t>20KI-KT-17-1-02204</t>
  </si>
  <si>
    <t>2019-03-14 00:00:00</t>
  </si>
  <si>
    <t>Tauragės seniūnijos Dapkiškių kaimo Lakštingalų g. asfaltavimas ir Pilaitės g. pėsčiųjų ir  dviračių tako įrengimas</t>
  </si>
  <si>
    <t>20KI-KT-17-1-02206</t>
  </si>
  <si>
    <t>2019-06-05 00:00:00</t>
  </si>
  <si>
    <t>Gaurės seniūnijos Gaurės miestelio Stadiono g. paviršinių nuotekų tinklų įrengimas</t>
  </si>
  <si>
    <t>20KI-KT-17-1-02208</t>
  </si>
  <si>
    <t>2019-03-19 00:00:00</t>
  </si>
  <si>
    <t>Žygaičių seniūnijos Šikšnių kaimo Šikšnių g. asfaltavimas</t>
  </si>
  <si>
    <t>20KI-KT-17-1-02209</t>
  </si>
  <si>
    <t>2018-09-19 00:00:00</t>
  </si>
  <si>
    <t>Luokės miestelio viešosios infrastuktūros sutvarkytmas, pritaikant bendruomenės poreikiams</t>
  </si>
  <si>
    <t>TELŠIŲ RAJONO SAVIVALDYBĖS ADMINISTRACIJA, BĮ</t>
  </si>
  <si>
    <t>20KI-KE-17-1-01638</t>
  </si>
  <si>
    <t>Ryškėnų administracinio pastato dalies, pritaikytos bendruomenės veiklai, kapitalinis remontas bei viešosios infrastruktūros sutvarkymas</t>
  </si>
  <si>
    <t>20KI-KE-17-1-01810</t>
  </si>
  <si>
    <t>2018-06-29 00:00:00</t>
  </si>
  <si>
    <t>Kaunatavos kaimo kultūros namų pastato kapitalinis remontas, pritaikant bendruomenės poreikiams</t>
  </si>
  <si>
    <t>20KI-KE-17-1-01832</t>
  </si>
  <si>
    <t>2017.07.20</t>
  </si>
  <si>
    <t>2020-04-28 00:00:00</t>
  </si>
  <si>
    <t>Dalies Žarėnų „Minijos“ pagrindinės mokyklos ūkinio pastato rekonstrukcija, įrengiant priešgaisrinės tarnybos patalpas taip pritaikant bendruomenės poreikiams</t>
  </si>
  <si>
    <t>20KI-KE-19-1-00792</t>
  </si>
  <si>
    <t>2019.03.18</t>
  </si>
  <si>
    <t>Rekreacinės teritorijos Kaušėnų k., prie Gandingos HE (Plungės jūros), sutvarkymas, įrengimas ir pritaikymas bendruomenės poreikiams</t>
  </si>
  <si>
    <t>20KI-KE-17-1-02480</t>
  </si>
  <si>
    <t>Viešosios infrastruktūros gerinimas Strakiškių, Serapiniškių ir Paluknio kaimų vietovėse</t>
  </si>
  <si>
    <t>TRAKŲ RAJONO SAVIVALDYBĖS ADMINISTRACIJA, BĮ</t>
  </si>
  <si>
    <t>20KI-KV-17-1-02264</t>
  </si>
  <si>
    <t>2017.08.22</t>
  </si>
  <si>
    <t>2019-08-14 00:00:00</t>
  </si>
  <si>
    <t>Viešosios infrastruktūros gerinimas Onuškio ir Užutrakio kaimiškosiose vietovėse</t>
  </si>
  <si>
    <t>20KI-KV-17-1-02265</t>
  </si>
  <si>
    <t>2019-07-03 00:00:00</t>
  </si>
  <si>
    <t>Trakų rajono savivaldybės viešosios infrastruktūros atnaujinimas</t>
  </si>
  <si>
    <t>20KI-KV-17-1-02266</t>
  </si>
  <si>
    <t>Viešosios infrastruktūros gerinimas Beržų g., Bražuolės k., Trakų sen.</t>
  </si>
  <si>
    <t>20KI-KV-17-1-02317</t>
  </si>
  <si>
    <t>2017.09.05</t>
  </si>
  <si>
    <t>2019-05-24 00:00:00</t>
  </si>
  <si>
    <t>Kompleksiškas traukos objektų, esančių Paluknio ir Trakų seniūnijų kaimiškosiose vietovėse sutvarkymas</t>
  </si>
  <si>
    <t>20KK-KV-17-1-02350</t>
  </si>
  <si>
    <t>2017.09.13</t>
  </si>
  <si>
    <t>2019-08-19 00:00:00</t>
  </si>
  <si>
    <t>Medikonių kaimo vandentiekio tinklų rekonstrukcija ir vandens gerinimo įrenginių statyba</t>
  </si>
  <si>
    <t>UAB "PAKRUOJO VANDENTIEKIS", UAB</t>
  </si>
  <si>
    <t>20KI-KS-17-1-01801</t>
  </si>
  <si>
    <t>Rimšonių  kaimo  vandentiekio tinklų statyba</t>
  </si>
  <si>
    <t>20KI-KS-17-1-01807</t>
  </si>
  <si>
    <t>2017.07.04</t>
  </si>
  <si>
    <t>2018-11-02 00:00:00</t>
  </si>
  <si>
    <t>Draudelių kaimo vandentiekio tinklų rekonstrukcija ir vandens gerinimo įrenginių statyba</t>
  </si>
  <si>
    <t>20KI-KS-17-1-02686</t>
  </si>
  <si>
    <t>Mikniūnų kaimo vandentiekio tinklų rekonstrukcija ir vandens gerinimo įrenginių statyba</t>
  </si>
  <si>
    <t>20KI-KS-17-1-02687</t>
  </si>
  <si>
    <t>Ukmergės rajono Siesikų miestelio viešosios infrastruktūros gerinimas ir plėtra</t>
  </si>
  <si>
    <t>UKMERGĖS RAJONO SAVIVALDYBĖS ADMINISTRACIJA, BĮ</t>
  </si>
  <si>
    <t>20KI-KV-17-1-02565</t>
  </si>
  <si>
    <t>2020-01-31 00:00:00</t>
  </si>
  <si>
    <t>Ukmergės rajono Vidiškių miestelio viešosios infrastruktūros gerinimas ir plėtra</t>
  </si>
  <si>
    <t>20KI-KV-17-1-02566</t>
  </si>
  <si>
    <t>Ukmergės rajono Taujėnų miestelio viešosios infrastruktūros gerinimas ir plėtra</t>
  </si>
  <si>
    <t>20KI-KV-17-1-02567</t>
  </si>
  <si>
    <t>Ukmergės rajono Želvos miestelio viešosios infrastruktūros gerinimas ir plėtra</t>
  </si>
  <si>
    <t>20KI-KV-17-1-02568</t>
  </si>
  <si>
    <t>Ukmergės rajono Dainavos gyvenvietės viešosios infrastruktūros gerinimas ir plėtra</t>
  </si>
  <si>
    <t>20KI-KV-19-1-02724</t>
  </si>
  <si>
    <t>2019.04.29</t>
  </si>
  <si>
    <t>„Viešosios infrastruktūros prie Krokulės šaltinio sukūrimas, siekiant pagerinti gamtos paminklo pasiekiamumą ir pritaikymą bendruomenės poreikiams“ (santrumpa „Viešosios infrastruktūros prie Krokulės šaltinio sukūrimas“)</t>
  </si>
  <si>
    <t>20KI-KU-17-1-02108</t>
  </si>
  <si>
    <t>2020-03-09 00:00:00</t>
  </si>
  <si>
    <t>„Parko g. Vyžuonėlių kaime rekonstravimas“</t>
  </si>
  <si>
    <t>20KI-KU-17-1-02112</t>
  </si>
  <si>
    <t>„Pėsčiųjų ir dviračių tako Voverynės vns. – Utena atnaujinimas, siekiant pagerinti Utenos miesto pasiekiamumą vietos gyventojams“ (santrumpa – Pėsčiųjų ir dviračių tako Voverynės vns. – Utena atnaujinimas)</t>
  </si>
  <si>
    <t>20KI-KU-17-1-02146</t>
  </si>
  <si>
    <t>2019-02-04 00:00:00</t>
  </si>
  <si>
    <t>Plokščių atnaujinimas ir plėtra</t>
  </si>
  <si>
    <t>20KK-KM-17-1-02640</t>
  </si>
  <si>
    <t>2020.08.07</t>
  </si>
  <si>
    <t>„Užpalių dvaro išorės ir dalies vidaus patalpų rekonstrukcijos darbai, pritaikant patalpas kaimo bendruomenės poreikiams“ (santrumpa – „Užpalių dvaro rekonstrukcija“)</t>
  </si>
  <si>
    <t>20KK-KU-19-1-01139</t>
  </si>
  <si>
    <t>2019.04.08</t>
  </si>
  <si>
    <t>Vandens gerinimo, geležies šalinimo sistemų įrengimas Anykščių rajono Čekonių, Kirmėlių, Senųjų Elmininkų kaimuose"</t>
  </si>
  <si>
    <t>UŽDAROJI AKCINĖ BENDROVĖ "ANYKŠČIŲ VANDENYS", UAB</t>
  </si>
  <si>
    <t>20KI-KU-17-1-02407</t>
  </si>
  <si>
    <t>2017.09.12</t>
  </si>
  <si>
    <t>2018-07-30 00:00:00</t>
  </si>
  <si>
    <t>„Vandens gerinimo, geležies šalinimo bei geriamojo vandens tiekimo sistemų plėtra Kavarsko seniūnijos Dabužių I kaime“</t>
  </si>
  <si>
    <t>20KI-KU-17-1-02478</t>
  </si>
  <si>
    <t>„Vandens gerinimo, geležies šalinimo bei geriamojo vandens tiekimo sistemų plėtra Anykščių seniūnijos Piktagalio kaime“</t>
  </si>
  <si>
    <t>20KI-KU-19-1-05886</t>
  </si>
  <si>
    <t>Vandens gerinimo, geležies šalinimo sistemų įrengimas Joniškio rajono kaimo vietovėse</t>
  </si>
  <si>
    <t>UŽDAROJI AKCINĖ BENDROVĖ "JONIŠKIO VANDENYS", UAB</t>
  </si>
  <si>
    <t>20KI-KS-18-1-01647</t>
  </si>
  <si>
    <t>2018.02.23</t>
  </si>
  <si>
    <t>Geriamojo vandens geležies šalinimo sistemų nauja statyba ir (arba) rekonstrukcija, artezinio gręžinio įrengimas Tauckūnų kaime</t>
  </si>
  <si>
    <t>UŽDAROJI AKCINĖ BENDROVĖ "KAIŠIADORIŲ VANDENYS", UAB</t>
  </si>
  <si>
    <t>20KI-KK-17-1-02578</t>
  </si>
  <si>
    <t>2018-12-27 00:00:00</t>
  </si>
  <si>
    <t>Geriamojo vandens geležies šalinimo sistemų nauja statyba ir (arba) rekonstrukcija, artezinio gręžinio įrengimas Guronių (Žaslių gel. stotis) kaime)</t>
  </si>
  <si>
    <t>20KI-KK-17-1-02579</t>
  </si>
  <si>
    <t>„Geriamojo vandens geležies šalinimo sistemų nauja statyba ir (arba) rekonstrukcija, artezinio gręžinio įrengimas Vilūnų kaime“</t>
  </si>
  <si>
    <t>20KI-KK-17-1-02580</t>
  </si>
  <si>
    <t>Geriamojo vandens geležies šalinimo sistemų nauja statyba ir (arba) rekonstrukcija, artezinio gręžinio įrengimas Neprėkštos kaime“</t>
  </si>
  <si>
    <t>20KI-KK-17-1-02581</t>
  </si>
  <si>
    <t>Geriamojo vandens geležies šalinimo sistemų nauja statyba ir (arba) rekonstrukcija, artezinio gręžinio įrengimas Nemaitonių kaime</t>
  </si>
  <si>
    <t>20KI-KK-17-1-02582</t>
  </si>
  <si>
    <t>Geriamojo vandens geležies šalinimo sistemų nauja statyba ir (arba) rekonstrukcija, artezinio gręžinio įrengimas Mikalaučiškių kaime</t>
  </si>
  <si>
    <t>20KI-KK-17-1-02583</t>
  </si>
  <si>
    <t>Geriamojo vandens geležies šalinimo sistemų nauja statyba ir (arba) rekonstrukcija, artezinio gręžinio įrengimas Kasčiukiškių kaime</t>
  </si>
  <si>
    <t>20KI-KK-17-1-02584</t>
  </si>
  <si>
    <t>Vandens gerinimo įrenginių statyba Panemunėlio miestelyje, Kazliškio, Pagojų, Aleksandravėlės kaimuoseų statyba Panemunėlio miestelyje, Kazliškio, Pagojų, Aleksandravėlės kaimuose</t>
  </si>
  <si>
    <t>UŽDAROJI AKCINĖ BENDROVĖ "ROKIŠKIO VANDENYS", UAB</t>
  </si>
  <si>
    <t>20KI-KP-17-1-01795</t>
  </si>
  <si>
    <t>2018-04-26 00:00:00</t>
  </si>
  <si>
    <t>Vandens gerinimo įrenginių statyba Salų miestelyje, Apaščios, Kalvių kaimuose</t>
  </si>
  <si>
    <t>20KI-KP-17-1-01796</t>
  </si>
  <si>
    <t>2018-05-31 00:00:00</t>
  </si>
  <si>
    <t>Geriamojo vandens kokybės gerinimas Šilalės rajone</t>
  </si>
  <si>
    <t>UŽDAROJI AKCINĖ BENDROVĖ "ŠILALĖS VANDENYS", UAB</t>
  </si>
  <si>
    <t>20KI-KT-17-1-01724</t>
  </si>
  <si>
    <t>2017.06.28</t>
  </si>
  <si>
    <t>2018-11-15 00:00:00</t>
  </si>
  <si>
    <t>Geriamojo vandens tiekimo ir gerinimo sistemų statyba Medenių kaime</t>
  </si>
  <si>
    <t>UŽDAROJI AKCINĖ BENDROVĖ "UTENOS VANDENYS", UAB</t>
  </si>
  <si>
    <t>20KI-KU-17-1-01742</t>
  </si>
  <si>
    <t>2017.06.29</t>
  </si>
  <si>
    <t>2019-12-10 00:00:00</t>
  </si>
  <si>
    <t>VARĖNOS KULTŪROS CENTRO ŽILINŲ FILIALO PASTATO ATNAUJINIMAS IR PRITAIKYMAS BENDRUOMENĖS POREIKIAMS</t>
  </si>
  <si>
    <t>VARĖNOS KULTŪROS CENTRAS, BĮ</t>
  </si>
  <si>
    <t>VARĖNOS R. RUDNIOS KAIMO PUŠYNO GATVĖS ĮRENGIMAS</t>
  </si>
  <si>
    <t>VARĖNOS RAJONO SAVIVALDYBĖS ADMINISTRACIJA, BĮ</t>
  </si>
  <si>
    <t>2017.06.13</t>
  </si>
  <si>
    <t>VARĖNOS R. DARGUŽIŲ KAIMO LIEPŲ GATVĖS IR VIEŠOSIOS ERDVĖS ĮRENGIMAS</t>
  </si>
  <si>
    <t>2019-07-30 00:00:00</t>
  </si>
  <si>
    <t>PASTATO, ESANČIO PUŠELĖS G. 11, NAUJŲJŲ VALKININKŲ K., VARĖNOS R., ATNAUJINIMAS IR PRITAIKYMAS BENDRUOMENĖS POREIKIAMS</t>
  </si>
  <si>
    <t>2019.01.29</t>
  </si>
  <si>
    <t>2019-11-15 00:00:00</t>
  </si>
  <si>
    <t>Gatvių apšvietimo įrengimas ir kitos mažos apimties infrastruktūros plėtra Zibalų miestelyje ir Alionių I, Alionių II, Anciūnų kaimuose</t>
  </si>
  <si>
    <t>20KI-KV-17-1-02319</t>
  </si>
  <si>
    <t>VIEŠOJI ĮSTAIGA LAZDIJŲ KULTŪROS CENTRAS, VŠ</t>
  </si>
  <si>
    <t>GATVIŲ SUTVARKYMO DARBAI BAJORŲ, KETURKAIMIO, GUDKAIMIO KAIMUOSE</t>
  </si>
  <si>
    <t>VILKAVIŠKIO RAJONO SAVIVALDYBĖS ADMINISTRACIJA, BĮ</t>
  </si>
  <si>
    <t>20KI-KM-17-1-02650</t>
  </si>
  <si>
    <t>2019-12-13 00:00:00</t>
  </si>
  <si>
    <t>Sūdavos kaimo bendruomenės namų pritaikymas bendruomenės poreikiams</t>
  </si>
  <si>
    <t>20KI-KM-17-1-02660</t>
  </si>
  <si>
    <t>2020-04-01 00:00:00</t>
  </si>
  <si>
    <t>Gatvių sutvarkymo darbai Vilkupių, Lauckaimio, Švitrūnų kaimuose</t>
  </si>
  <si>
    <t>20KI-KM-17-1-02662</t>
  </si>
  <si>
    <t>ŽALUMYNŲ, AGUONŲ, LAUKO GATVIŲ DIDŽIŲJŲ ŠELVIŲ KAIME SUTVARKYMAS</t>
  </si>
  <si>
    <t>20KI-KM-17-1-02663</t>
  </si>
  <si>
    <t>PĖSČIŲJŲ TAKŲ ĮRENGIMAS VIŠTYČIO IR GIŽŲ SENIŪNIJOSE</t>
  </si>
  <si>
    <t>20KI-KM-17-1-02665</t>
  </si>
  <si>
    <t>2019-07-05 00:00:00</t>
  </si>
  <si>
    <t>Alksnyno gatvės Ramoniškių kaime sutvarkymas</t>
  </si>
  <si>
    <t>20KI-KM-17-1-02668</t>
  </si>
  <si>
    <t>2019-12-06 00:00:00</t>
  </si>
  <si>
    <t>PĖSČIŲJŲ TAKŲ ĮRENGIMAS BARTNINKŲ IR PAJEVONIO SENIŪNIJOSE</t>
  </si>
  <si>
    <t>20KI-KM-17-1-02670</t>
  </si>
  <si>
    <t>2019-03-15 00:00:00</t>
  </si>
  <si>
    <t>Viešosios infrastruktūros tvarkymas Gražiškių miestelyje</t>
  </si>
  <si>
    <t>20KI-KM-17-1-02683</t>
  </si>
  <si>
    <t>2019-02-08 00:00:00</t>
  </si>
  <si>
    <t>Vilniaus rajono Kalvelių seniūnijos Pakenės kaimo viešosios erdvės sutvarkymas prie Pakenės Česlovo Milošo pagrindinės mokyklos teritorijos</t>
  </si>
  <si>
    <t>VILNIAUS RAJONO SAVIVALDYBĖS ADMINISTRACIJA, BĮ</t>
  </si>
  <si>
    <t>20KI-KV-17-1-02226</t>
  </si>
  <si>
    <t>2018-09-28 00:00:00</t>
  </si>
  <si>
    <t>Sporto aikštyno įrengimas bei viešosios erdvės sutvarkymas Vilniaus r. Lavoriškių sen. Lavoriškių k.</t>
  </si>
  <si>
    <t>20KI-KV-17-1-02382</t>
  </si>
  <si>
    <t>2017.09.19</t>
  </si>
  <si>
    <t>Apšvietimo inžinerinių tinklų atnaujinimas ir plėtra Vilniaus r. Rukainių sen. Mykoliškių k.</t>
  </si>
  <si>
    <t>20KI-KV-17-1-02393</t>
  </si>
  <si>
    <t>2017.09.22</t>
  </si>
  <si>
    <t>2018-11-16 00:00:00</t>
  </si>
  <si>
    <t>Apšvietimo inžinerinių tinklų atnaujinimas ir plėtra Vilniaus r. Šatrininkų sen. Karklėnų k.</t>
  </si>
  <si>
    <t>20KI-KV-17-1-02394</t>
  </si>
  <si>
    <t>Poilsio zonos įrengimas Vilniaus r. Pagirių sen. Mažųjų ir Didžiųjų Lygainių kaimuose</t>
  </si>
  <si>
    <t>20KI-KV-17-1-02399</t>
  </si>
  <si>
    <t>Vilniaus rajono Paberžės seniūnijos Glitiškių kaimo sporto aikštyno įrengimas, pritaikant bendruomenės poreikiams</t>
  </si>
  <si>
    <t>20KI-KV-17-1-02400</t>
  </si>
  <si>
    <t>Kapinių įrengimas Vilniaus rajono Rudaminos seniūnijos Totoriškių kaime</t>
  </si>
  <si>
    <t>20KI-KV-17-1-02401</t>
  </si>
  <si>
    <t>Lietuvos Tūkstantmečio poilsio parko, esančio Vilniaus rajono Marijampolio seniūnijos Marijampolio kaime, sutvarkymas</t>
  </si>
  <si>
    <t>20KI-KV-17-1-02428</t>
  </si>
  <si>
    <t>Vietinės reikšmės kelio infrastruktūros sutvarkymas Vilniaus r. Zujūnų sen. Čekoniškių k.</t>
  </si>
  <si>
    <t>20KI-KV-17-1-02550</t>
  </si>
  <si>
    <t>2019-08-30 00:00:00</t>
  </si>
  <si>
    <t>Vietinės reikšmės kelio infrastruktūros sutvarkymas Vilniaus r. Nemenčinės sen. Didžiųjų Kabiškių k.</t>
  </si>
  <si>
    <t>20KI-KV-17-1-02551</t>
  </si>
  <si>
    <t>Rudaminos daugiafunkcinio kultūros centro Savičiūnų skyriaus pastato rekonstrukcija, pritaikant bendruomenės poreikiams</t>
  </si>
  <si>
    <t>20KI-KV-17-1-02569</t>
  </si>
  <si>
    <t>Universalaus daugiafunkcio centro įrengimas Vilniaus r. Marijampolio sen. Marijampolio k.</t>
  </si>
  <si>
    <t>20KI-KV-17-1-02639</t>
  </si>
  <si>
    <t>Privažiuojamojo kelio įrengimas Vilniaus r. Medininkų sen. Juozapinės k.</t>
  </si>
  <si>
    <t>20KI-KV-17-1-02642</t>
  </si>
  <si>
    <t>Pėsčiųjų ir dviračių tako įrengimas nuo Štadvilių kaimo iki Zarasų miesto</t>
  </si>
  <si>
    <t>ZARASŲ RAJONO SAVIVALDYBĖS ADMINISTRACIJA, BĮ</t>
  </si>
  <si>
    <t>20KI-KU-17-1-02528</t>
  </si>
  <si>
    <t>2019-11-12 00:00:00</t>
  </si>
  <si>
    <t>Antazavės dvaro sutvarkymas gerinant gyventojų poilsio ir kultūrinio gyvenimo sąlygas Zarasų rajone</t>
  </si>
  <si>
    <t>20KK-KU-17-1-02237</t>
  </si>
  <si>
    <t>2017.08.10</t>
  </si>
  <si>
    <t>Antazavės dvaro antro aukšto vidaus patalpų sutvarkymas ir pritaikymas kūrybinėms stovykloms</t>
  </si>
  <si>
    <t>20KK-KU-17-1-02592</t>
  </si>
  <si>
    <t>Privažiavimo, takų ir aikštelių prie Varėnos r. Valkininkų gimnazijos atnaujinimas</t>
  </si>
  <si>
    <t>1.1.1.1.25.</t>
  </si>
  <si>
    <t>R01ZM72-120000-1125</t>
  </si>
  <si>
    <t>1.1.1.4.4.</t>
  </si>
  <si>
    <t>R019907-312700-1144</t>
  </si>
  <si>
    <t>Buvusios VSAT Lazdijų rinktinės patalpų ir teritorijos Ežerų g. 44, Dumblio k., Lazdijų r. inžinerinės infrastruktūros rekonstravimas ir įrengimas</t>
  </si>
  <si>
    <t>Rengiama paraiška</t>
  </si>
  <si>
    <t>O3</t>
  </si>
  <si>
    <t>Veiksmų, kuriais remiamos investicijos į mažos apimties
infrastruktūrą, skaičius (planuojamų sutvarkyti objektų skaičius)</t>
  </si>
  <si>
    <t xml:space="preserve">Regioninio planavimo būdu įgyvendintų mažos apimties infrastruktūros projektų skaičius
</t>
  </si>
  <si>
    <t>Planuojama įgyvendinti per DNR planą</t>
  </si>
  <si>
    <t>Sutartyje numatytas didesnis pareiškėjo prisidėjimas nei suplanuota RPP</t>
  </si>
  <si>
    <t xml:space="preserve">Per klaidą  2020 m. liepos 29 d. sprendimo Nr. 51/6S-37 priede padaryta klaida vietoje „381842,97“ įrašyta „38142,97“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</si>
</sst>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L_t_-;\-* #,##0.00\ _L_t_-;_-* &quot;-&quot;??\ _L_t_-;_-@_-"/>
    <numFmt numFmtId="164" formatCode="yyyy"/>
    <numFmt numFmtId="165" formatCode="_-* #,##0\ _L_t_-;\-* #,##0\ _L_t_-;_-* &quot;-&quot;??\ _L_t_-;_-@_-"/>
    <numFmt numFmtId="166" formatCode="0.000"/>
    <numFmt numFmtId="167" formatCode="[$-10427]#,##0.00"/>
    <numFmt numFmtId="168" formatCode="[$-10409]#,##0.00"/>
    <numFmt numFmtId="169" formatCode="[$-10427]yyyy\-mm\-dd"/>
    <numFmt numFmtId="170" formatCode="[$-10409]yyyy\-mm\-dd"/>
    <numFmt numFmtId="171" formatCode="_-* #,##0.00\ _€_-;\-* #,##0.00\ _€_-;_-* &quot;-&quot;??\ _€_-;_-@_-"/>
    <numFmt numFmtId="172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8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D3D3D3"/>
      </patternFill>
    </fill>
    <fill>
      <patternFill patternType="solid">
        <fgColor rgb="FF92D050"/>
        <bgColor rgb="FFD3D3D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6" fillId="0" borderId="0"/>
    <xf numFmtId="0" fontId="2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71" fontId="1" fillId="0" borderId="0" applyFont="0" applyFill="0" applyBorder="0" applyAlignment="0" applyProtection="0"/>
  </cellStyleXfs>
  <cellXfs count="218">
    <xf numFmtId="0" fontId="0" fillId="0" borderId="0" xfId="0"/>
    <xf numFmtId="4" fontId="4" fillId="0" borderId="0" xfId="0" applyNumberFormat="1" applyFont="1"/>
    <xf numFmtId="4" fontId="4" fillId="0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5" fillId="4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0" fontId="5" fillId="2" borderId="0" xfId="0" applyFont="1" applyFill="1"/>
    <xf numFmtId="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4" borderId="0" xfId="0" applyFont="1" applyFill="1"/>
    <xf numFmtId="4" fontId="4" fillId="4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4" borderId="0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4" fillId="0" borderId="0" xfId="0" applyFont="1" applyAlignment="1">
      <alignment horizontal="right" vertical="center"/>
    </xf>
    <xf numFmtId="0" fontId="4" fillId="4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3" xfId="0" applyNumberFormat="1" applyFont="1" applyFill="1" applyBorder="1"/>
    <xf numFmtId="0" fontId="4" fillId="0" borderId="8" xfId="0" applyFont="1" applyBorder="1"/>
    <xf numFmtId="4" fontId="4" fillId="2" borderId="7" xfId="0" applyNumberFormat="1" applyFont="1" applyFill="1" applyBorder="1"/>
    <xf numFmtId="4" fontId="4" fillId="4" borderId="0" xfId="0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/>
    <xf numFmtId="0" fontId="4" fillId="0" borderId="0" xfId="0" applyFont="1" applyFill="1"/>
    <xf numFmtId="0" fontId="4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12" fillId="0" borderId="0" xfId="7" applyFont="1" applyFill="1" applyBorder="1"/>
    <xf numFmtId="0" fontId="15" fillId="5" borderId="17" xfId="6" applyNumberFormat="1" applyFont="1" applyFill="1" applyBorder="1" applyAlignment="1">
      <alignment horizontal="center" vertical="top" wrapText="1" readingOrder="1"/>
    </xf>
    <xf numFmtId="0" fontId="15" fillId="5" borderId="13" xfId="6" applyNumberFormat="1" applyFont="1" applyFill="1" applyBorder="1" applyAlignment="1">
      <alignment horizontal="center" vertical="top" wrapText="1" readingOrder="1"/>
    </xf>
    <xf numFmtId="0" fontId="16" fillId="6" borderId="13" xfId="6" applyNumberFormat="1" applyFont="1" applyFill="1" applyBorder="1" applyAlignment="1">
      <alignment vertical="top" wrapText="1" readingOrder="1"/>
    </xf>
    <xf numFmtId="0" fontId="16" fillId="6" borderId="13" xfId="6" applyNumberFormat="1" applyFont="1" applyFill="1" applyBorder="1" applyAlignment="1">
      <alignment horizontal="center" vertical="top" wrapText="1" readingOrder="1"/>
    </xf>
    <xf numFmtId="0" fontId="16" fillId="6" borderId="13" xfId="6" applyNumberFormat="1" applyFont="1" applyFill="1" applyBorder="1" applyAlignment="1">
      <alignment horizontal="right" vertical="top" wrapText="1" readingOrder="1"/>
    </xf>
    <xf numFmtId="167" fontId="16" fillId="6" borderId="13" xfId="6" applyNumberFormat="1" applyFont="1" applyFill="1" applyBorder="1" applyAlignment="1">
      <alignment horizontal="right" vertical="top" wrapText="1" readingOrder="1"/>
    </xf>
    <xf numFmtId="168" fontId="16" fillId="0" borderId="13" xfId="6" applyNumberFormat="1" applyFont="1" applyFill="1" applyBorder="1" applyAlignment="1">
      <alignment horizontal="right" vertical="top" wrapText="1" readingOrder="1"/>
    </xf>
    <xf numFmtId="0" fontId="16" fillId="0" borderId="13" xfId="6" applyNumberFormat="1" applyFont="1" applyFill="1" applyBorder="1" applyAlignment="1">
      <alignment horizontal="center" vertical="top" wrapText="1" readingOrder="1"/>
    </xf>
    <xf numFmtId="0" fontId="16" fillId="0" borderId="13" xfId="6" applyNumberFormat="1" applyFont="1" applyFill="1" applyBorder="1" applyAlignment="1">
      <alignment horizontal="right" vertical="top" wrapText="1" readingOrder="1"/>
    </xf>
    <xf numFmtId="0" fontId="16" fillId="0" borderId="13" xfId="6" applyNumberFormat="1" applyFont="1" applyFill="1" applyBorder="1" applyAlignment="1">
      <alignment vertical="top" wrapText="1" readingOrder="1"/>
    </xf>
    <xf numFmtId="169" fontId="16" fillId="6" borderId="13" xfId="6" applyNumberFormat="1" applyFont="1" applyFill="1" applyBorder="1" applyAlignment="1">
      <alignment horizontal="center" vertical="top" wrapText="1" readingOrder="1"/>
    </xf>
    <xf numFmtId="170" fontId="16" fillId="0" borderId="13" xfId="6" applyNumberFormat="1" applyFont="1" applyFill="1" applyBorder="1" applyAlignment="1">
      <alignment horizontal="center" vertical="top" wrapText="1" readingOrder="1"/>
    </xf>
    <xf numFmtId="0" fontId="18" fillId="0" borderId="0" xfId="6" applyNumberFormat="1" applyFont="1" applyFill="1" applyBorder="1" applyAlignment="1">
      <alignment vertical="top" wrapText="1" readingOrder="1"/>
    </xf>
    <xf numFmtId="0" fontId="18" fillId="5" borderId="13" xfId="6" applyNumberFormat="1" applyFont="1" applyFill="1" applyBorder="1" applyAlignment="1">
      <alignment horizontal="center" vertical="center" wrapText="1" readingOrder="1"/>
    </xf>
    <xf numFmtId="167" fontId="16" fillId="5" borderId="13" xfId="6" applyNumberFormat="1" applyFont="1" applyFill="1" applyBorder="1" applyAlignment="1">
      <alignment horizontal="right" wrapText="1" readingOrder="1"/>
    </xf>
    <xf numFmtId="0" fontId="19" fillId="5" borderId="13" xfId="6" applyNumberFormat="1" applyFont="1" applyFill="1" applyBorder="1" applyAlignment="1">
      <alignment horizontal="right" wrapText="1" readingOrder="1"/>
    </xf>
    <xf numFmtId="167" fontId="16" fillId="0" borderId="13" xfId="6" applyNumberFormat="1" applyFont="1" applyFill="1" applyBorder="1" applyAlignment="1">
      <alignment horizontal="right" vertical="top" wrapText="1" readingOrder="1"/>
    </xf>
    <xf numFmtId="0" fontId="15" fillId="5" borderId="10" xfId="6" applyNumberFormat="1" applyFont="1" applyFill="1" applyBorder="1" applyAlignment="1">
      <alignment horizontal="center" wrapText="1" readingOrder="1"/>
    </xf>
    <xf numFmtId="0" fontId="15" fillId="5" borderId="10" xfId="6" applyNumberFormat="1" applyFont="1" applyFill="1" applyBorder="1" applyAlignment="1">
      <alignment horizontal="center" vertical="center" wrapText="1" readingOrder="1"/>
    </xf>
    <xf numFmtId="0" fontId="15" fillId="5" borderId="16" xfId="6" applyNumberFormat="1" applyFont="1" applyFill="1" applyBorder="1" applyAlignment="1">
      <alignment horizontal="center" vertical="top" wrapText="1" readingOrder="1"/>
    </xf>
    <xf numFmtId="0" fontId="15" fillId="5" borderId="13" xfId="6" applyNumberFormat="1" applyFont="1" applyFill="1" applyBorder="1" applyAlignment="1">
      <alignment horizontal="center" wrapText="1" readingOrder="1"/>
    </xf>
    <xf numFmtId="0" fontId="15" fillId="5" borderId="17" xfId="6" applyNumberFormat="1" applyFont="1" applyFill="1" applyBorder="1" applyAlignment="1">
      <alignment horizontal="center" wrapText="1" readingOrder="1"/>
    </xf>
    <xf numFmtId="0" fontId="15" fillId="5" borderId="17" xfId="6" applyNumberFormat="1" applyFont="1" applyFill="1" applyBorder="1" applyAlignment="1">
      <alignment horizontal="center" vertical="center" wrapText="1" readingOrder="1"/>
    </xf>
    <xf numFmtId="0" fontId="15" fillId="5" borderId="16" xfId="6" applyNumberFormat="1" applyFont="1" applyFill="1" applyBorder="1" applyAlignment="1">
      <alignment horizontal="center" wrapText="1" readingOrder="1"/>
    </xf>
    <xf numFmtId="0" fontId="15" fillId="5" borderId="13" xfId="6" applyNumberFormat="1" applyFont="1" applyFill="1" applyBorder="1" applyAlignment="1">
      <alignment horizontal="center" vertical="center" wrapText="1" readingOrder="1"/>
    </xf>
    <xf numFmtId="0" fontId="16" fillId="6" borderId="13" xfId="6" applyNumberFormat="1" applyFont="1" applyFill="1" applyBorder="1" applyAlignment="1">
      <alignment horizontal="left" vertical="top" wrapText="1" readingOrder="1"/>
    </xf>
    <xf numFmtId="0" fontId="15" fillId="7" borderId="13" xfId="6" applyNumberFormat="1" applyFont="1" applyFill="1" applyBorder="1" applyAlignment="1">
      <alignment horizontal="center" vertical="top" wrapText="1" readingOrder="1"/>
    </xf>
    <xf numFmtId="0" fontId="20" fillId="7" borderId="13" xfId="6" applyNumberFormat="1" applyFont="1" applyFill="1" applyBorder="1" applyAlignment="1">
      <alignment horizontal="center" vertical="top" wrapText="1" readingOrder="1"/>
    </xf>
    <xf numFmtId="0" fontId="15" fillId="8" borderId="13" xfId="6" applyNumberFormat="1" applyFont="1" applyFill="1" applyBorder="1" applyAlignment="1">
      <alignment horizontal="center" vertical="top" wrapText="1" readingOrder="1"/>
    </xf>
    <xf numFmtId="0" fontId="21" fillId="6" borderId="13" xfId="6" applyNumberFormat="1" applyFont="1" applyFill="1" applyBorder="1" applyAlignment="1">
      <alignment vertical="top" wrapText="1" readingOrder="1"/>
    </xf>
    <xf numFmtId="167" fontId="21" fillId="6" borderId="13" xfId="6" applyNumberFormat="1" applyFont="1" applyFill="1" applyBorder="1" applyAlignment="1">
      <alignment horizontal="right" vertical="top" wrapText="1" readingOrder="1"/>
    </xf>
    <xf numFmtId="0" fontId="15" fillId="5" borderId="18" xfId="6" applyNumberFormat="1" applyFont="1" applyFill="1" applyBorder="1" applyAlignment="1">
      <alignment horizontal="center" wrapText="1" readingOrder="1"/>
    </xf>
    <xf numFmtId="0" fontId="15" fillId="5" borderId="18" xfId="6" applyNumberFormat="1" applyFont="1" applyFill="1" applyBorder="1" applyAlignment="1">
      <alignment horizontal="center" vertical="center" wrapText="1" readingOrder="1"/>
    </xf>
    <xf numFmtId="0" fontId="15" fillId="5" borderId="18" xfId="6" applyNumberFormat="1" applyFont="1" applyFill="1" applyBorder="1" applyAlignment="1">
      <alignment horizontal="center" vertical="top" wrapText="1" readingOrder="1"/>
    </xf>
    <xf numFmtId="0" fontId="15" fillId="7" borderId="15" xfId="6" applyNumberFormat="1" applyFont="1" applyFill="1" applyBorder="1" applyAlignment="1">
      <alignment horizontal="center" vertical="top" wrapText="1" readingOrder="1"/>
    </xf>
    <xf numFmtId="167" fontId="21" fillId="6" borderId="15" xfId="6" applyNumberFormat="1" applyFont="1" applyFill="1" applyBorder="1" applyAlignment="1">
      <alignment horizontal="right" vertical="top" wrapText="1" readingOrder="1"/>
    </xf>
    <xf numFmtId="0" fontId="15" fillId="5" borderId="24" xfId="6" applyNumberFormat="1" applyFont="1" applyFill="1" applyBorder="1" applyAlignment="1">
      <alignment horizontal="center" vertical="center" wrapText="1" readingOrder="1"/>
    </xf>
    <xf numFmtId="0" fontId="15" fillId="5" borderId="24" xfId="6" applyNumberFormat="1" applyFont="1" applyFill="1" applyBorder="1" applyAlignment="1">
      <alignment horizontal="center" wrapText="1" readingOrder="1"/>
    </xf>
    <xf numFmtId="0" fontId="15" fillId="5" borderId="25" xfId="6" applyNumberFormat="1" applyFont="1" applyFill="1" applyBorder="1" applyAlignment="1">
      <alignment horizontal="center" wrapText="1" readingOrder="1"/>
    </xf>
    <xf numFmtId="0" fontId="15" fillId="5" borderId="25" xfId="6" applyNumberFormat="1" applyFont="1" applyFill="1" applyBorder="1" applyAlignment="1">
      <alignment horizontal="center" vertical="top" wrapText="1" readingOrder="1"/>
    </xf>
    <xf numFmtId="0" fontId="15" fillId="8" borderId="23" xfId="6" applyNumberFormat="1" applyFont="1" applyFill="1" applyBorder="1" applyAlignment="1">
      <alignment horizontal="center" vertical="top" wrapText="1" readingOrder="1"/>
    </xf>
    <xf numFmtId="167" fontId="21" fillId="6" borderId="23" xfId="6" applyNumberFormat="1" applyFont="1" applyFill="1" applyBorder="1" applyAlignment="1">
      <alignment horizontal="right" vertical="top" wrapText="1" readingOrder="1"/>
    </xf>
    <xf numFmtId="0" fontId="1" fillId="0" borderId="0" xfId="8" applyFill="1" applyAlignment="1">
      <alignment horizontal="center" vertical="center" wrapText="1"/>
    </xf>
    <xf numFmtId="172" fontId="0" fillId="0" borderId="0" xfId="9" applyNumberFormat="1" applyFont="1" applyFill="1" applyAlignment="1">
      <alignment horizontal="center" vertical="center" wrapText="1"/>
    </xf>
    <xf numFmtId="172" fontId="0" fillId="0" borderId="0" xfId="9" applyNumberFormat="1" applyFont="1" applyAlignment="1">
      <alignment horizontal="center" vertical="center" wrapText="1"/>
    </xf>
    <xf numFmtId="0" fontId="1" fillId="0" borderId="0" xfId="8" applyAlignment="1">
      <alignment horizontal="center" vertical="center" wrapText="1"/>
    </xf>
    <xf numFmtId="14" fontId="1" fillId="0" borderId="0" xfId="8" applyNumberFormat="1" applyAlignment="1">
      <alignment horizontal="center" vertical="center" wrapText="1"/>
    </xf>
    <xf numFmtId="0" fontId="1" fillId="0" borderId="0" xfId="8"/>
    <xf numFmtId="172" fontId="0" fillId="0" borderId="0" xfId="9" applyNumberFormat="1" applyFont="1"/>
    <xf numFmtId="14" fontId="1" fillId="0" borderId="0" xfId="8" applyNumberFormat="1"/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4" fontId="5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43" fontId="4" fillId="0" borderId="1" xfId="5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" fillId="0" borderId="1" xfId="8" applyBorder="1"/>
    <xf numFmtId="172" fontId="0" fillId="0" borderId="1" xfId="9" applyNumberFormat="1" applyFont="1" applyBorder="1"/>
    <xf numFmtId="14" fontId="1" fillId="0" borderId="1" xfId="8" applyNumberFormat="1" applyBorder="1"/>
    <xf numFmtId="0" fontId="1" fillId="0" borderId="1" xfId="8" applyBorder="1" applyAlignment="1">
      <alignment wrapText="1"/>
    </xf>
    <xf numFmtId="43" fontId="5" fillId="4" borderId="1" xfId="5" applyFont="1" applyFill="1" applyBorder="1" applyAlignment="1">
      <alignment horizontal="center" vertical="center" wrapText="1"/>
    </xf>
    <xf numFmtId="2" fontId="5" fillId="4" borderId="1" xfId="5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5" borderId="13" xfId="6" applyNumberFormat="1" applyFont="1" applyFill="1" applyBorder="1" applyAlignment="1">
      <alignment horizontal="right" wrapText="1" readingOrder="1"/>
    </xf>
    <xf numFmtId="0" fontId="12" fillId="0" borderId="14" xfId="6" applyNumberFormat="1" applyFont="1" applyFill="1" applyBorder="1" applyAlignment="1">
      <alignment vertical="top" wrapText="1"/>
    </xf>
    <xf numFmtId="0" fontId="12" fillId="0" borderId="15" xfId="6" applyNumberFormat="1" applyFont="1" applyFill="1" applyBorder="1" applyAlignment="1">
      <alignment vertical="top" wrapText="1"/>
    </xf>
    <xf numFmtId="0" fontId="17" fillId="0" borderId="0" xfId="6" applyNumberFormat="1" applyFont="1" applyFill="1" applyBorder="1" applyAlignment="1">
      <alignment horizontal="left" vertical="top" wrapText="1" readingOrder="1"/>
    </xf>
    <xf numFmtId="0" fontId="12" fillId="0" borderId="0" xfId="7" applyFont="1" applyFill="1" applyBorder="1"/>
    <xf numFmtId="0" fontId="18" fillId="0" borderId="0" xfId="6" applyNumberFormat="1" applyFont="1" applyFill="1" applyBorder="1" applyAlignment="1">
      <alignment vertical="top" wrapText="1" readingOrder="1"/>
    </xf>
    <xf numFmtId="0" fontId="19" fillId="0" borderId="0" xfId="6" applyNumberFormat="1" applyFont="1" applyFill="1" applyBorder="1" applyAlignment="1">
      <alignment vertical="top" wrapText="1" readingOrder="1"/>
    </xf>
    <xf numFmtId="0" fontId="18" fillId="5" borderId="13" xfId="6" applyNumberFormat="1" applyFont="1" applyFill="1" applyBorder="1" applyAlignment="1">
      <alignment horizontal="center" vertical="center" wrapText="1" readingOrder="1"/>
    </xf>
    <xf numFmtId="0" fontId="12" fillId="5" borderId="22" xfId="6" applyNumberFormat="1" applyFont="1" applyFill="1" applyBorder="1" applyAlignment="1">
      <alignment vertical="top" wrapText="1"/>
    </xf>
    <xf numFmtId="0" fontId="15" fillId="5" borderId="17" xfId="6" applyNumberFormat="1" applyFont="1" applyFill="1" applyBorder="1" applyAlignment="1">
      <alignment horizontal="center" vertical="top" wrapText="1" readingOrder="1"/>
    </xf>
    <xf numFmtId="0" fontId="12" fillId="5" borderId="17" xfId="6" applyNumberFormat="1" applyFont="1" applyFill="1" applyBorder="1" applyAlignment="1">
      <alignment vertical="top" wrapText="1"/>
    </xf>
    <xf numFmtId="0" fontId="15" fillId="5" borderId="22" xfId="6" applyNumberFormat="1" applyFont="1" applyFill="1" applyBorder="1" applyAlignment="1">
      <alignment horizontal="center" vertical="top" wrapText="1" readingOrder="1"/>
    </xf>
    <xf numFmtId="0" fontId="15" fillId="5" borderId="16" xfId="6" applyNumberFormat="1" applyFont="1" applyFill="1" applyBorder="1" applyAlignment="1">
      <alignment horizontal="center" vertical="top" wrapText="1" readingOrder="1"/>
    </xf>
    <xf numFmtId="0" fontId="12" fillId="5" borderId="16" xfId="6" applyNumberFormat="1" applyFont="1" applyFill="1" applyBorder="1" applyAlignment="1">
      <alignment vertical="top" wrapText="1"/>
    </xf>
    <xf numFmtId="0" fontId="14" fillId="5" borderId="10" xfId="6" applyNumberFormat="1" applyFont="1" applyFill="1" applyBorder="1" applyAlignment="1">
      <alignment horizontal="center" wrapText="1" readingOrder="1"/>
    </xf>
    <xf numFmtId="0" fontId="14" fillId="5" borderId="17" xfId="6" applyNumberFormat="1" applyFont="1" applyFill="1" applyBorder="1" applyAlignment="1">
      <alignment horizontal="center" wrapText="1" readingOrder="1"/>
    </xf>
    <xf numFmtId="0" fontId="15" fillId="5" borderId="17" xfId="6" applyNumberFormat="1" applyFont="1" applyFill="1" applyBorder="1" applyAlignment="1">
      <alignment horizontal="center" wrapText="1" readingOrder="1"/>
    </xf>
    <xf numFmtId="0" fontId="15" fillId="5" borderId="16" xfId="6" applyNumberFormat="1" applyFont="1" applyFill="1" applyBorder="1" applyAlignment="1">
      <alignment horizontal="center" wrapText="1" readingOrder="1"/>
    </xf>
    <xf numFmtId="0" fontId="12" fillId="0" borderId="11" xfId="6" applyNumberFormat="1" applyFont="1" applyFill="1" applyBorder="1" applyAlignment="1">
      <alignment vertical="top" wrapText="1"/>
    </xf>
    <xf numFmtId="0" fontId="12" fillId="0" borderId="12" xfId="6" applyNumberFormat="1" applyFont="1" applyFill="1" applyBorder="1" applyAlignment="1">
      <alignment vertical="top" wrapText="1"/>
    </xf>
    <xf numFmtId="0" fontId="12" fillId="0" borderId="18" xfId="6" applyNumberFormat="1" applyFont="1" applyFill="1" applyBorder="1" applyAlignment="1">
      <alignment vertical="top" wrapText="1"/>
    </xf>
    <xf numFmtId="0" fontId="15" fillId="5" borderId="10" xfId="6" applyNumberFormat="1" applyFont="1" applyFill="1" applyBorder="1" applyAlignment="1">
      <alignment horizontal="center" vertical="center" wrapText="1" readingOrder="1"/>
    </xf>
    <xf numFmtId="0" fontId="11" fillId="0" borderId="0" xfId="6" applyNumberFormat="1" applyFont="1" applyFill="1" applyBorder="1" applyAlignment="1">
      <alignment horizontal="center" vertical="top" wrapText="1" readingOrder="1"/>
    </xf>
    <xf numFmtId="0" fontId="13" fillId="0" borderId="0" xfId="6" applyNumberFormat="1" applyFont="1" applyFill="1" applyBorder="1" applyAlignment="1">
      <alignment wrapText="1" readingOrder="1"/>
    </xf>
    <xf numFmtId="0" fontId="13" fillId="0" borderId="0" xfId="6" applyNumberFormat="1" applyFont="1" applyFill="1" applyBorder="1" applyAlignment="1">
      <alignment vertical="top" wrapText="1" readingOrder="1"/>
    </xf>
    <xf numFmtId="0" fontId="15" fillId="5" borderId="9" xfId="6" applyNumberFormat="1" applyFont="1" applyFill="1" applyBorder="1" applyAlignment="1">
      <alignment horizontal="center" wrapText="1" readingOrder="1"/>
    </xf>
    <xf numFmtId="0" fontId="15" fillId="5" borderId="17" xfId="6" applyNumberFormat="1" applyFont="1" applyFill="1" applyBorder="1" applyAlignment="1">
      <alignment horizontal="center" vertical="center" wrapText="1" readingOrder="1"/>
    </xf>
    <xf numFmtId="0" fontId="15" fillId="5" borderId="19" xfId="6" applyNumberFormat="1" applyFont="1" applyFill="1" applyBorder="1" applyAlignment="1">
      <alignment horizontal="center" vertical="top" wrapText="1" readingOrder="1"/>
    </xf>
    <xf numFmtId="0" fontId="12" fillId="0" borderId="21" xfId="6" applyNumberFormat="1" applyFont="1" applyFill="1" applyBorder="1" applyAlignment="1">
      <alignment vertical="top" wrapText="1"/>
    </xf>
    <xf numFmtId="0" fontId="15" fillId="5" borderId="13" xfId="6" applyNumberFormat="1" applyFont="1" applyFill="1" applyBorder="1" applyAlignment="1">
      <alignment horizontal="center" vertical="center" wrapText="1" readingOrder="1"/>
    </xf>
    <xf numFmtId="0" fontId="15" fillId="5" borderId="14" xfId="6" applyNumberFormat="1" applyFont="1" applyFill="1" applyBorder="1" applyAlignment="1">
      <alignment horizontal="center" vertical="center" wrapText="1" readingOrder="1"/>
    </xf>
    <xf numFmtId="0" fontId="15" fillId="5" borderId="13" xfId="6" applyNumberFormat="1" applyFont="1" applyFill="1" applyBorder="1" applyAlignment="1">
      <alignment horizontal="center" wrapText="1" readingOrder="1"/>
    </xf>
    <xf numFmtId="0" fontId="15" fillId="5" borderId="9" xfId="6" applyNumberFormat="1" applyFont="1" applyFill="1" applyBorder="1" applyAlignment="1">
      <alignment horizontal="center" vertical="top" wrapText="1" readingOrder="1"/>
    </xf>
    <xf numFmtId="0" fontId="12" fillId="0" borderId="20" xfId="6" applyNumberFormat="1" applyFont="1" applyFill="1" applyBorder="1" applyAlignment="1">
      <alignment vertical="top" wrapText="1"/>
    </xf>
    <xf numFmtId="0" fontId="15" fillId="5" borderId="16" xfId="6" applyNumberFormat="1" applyFont="1" applyFill="1" applyBorder="1" applyAlignment="1">
      <alignment horizontal="center" vertical="center" wrapText="1" readingOrder="1"/>
    </xf>
    <xf numFmtId="0" fontId="14" fillId="0" borderId="0" xfId="6" applyNumberFormat="1" applyFont="1" applyFill="1" applyBorder="1" applyAlignment="1">
      <alignment vertical="top" wrapText="1" readingOrder="1"/>
    </xf>
    <xf numFmtId="0" fontId="14" fillId="0" borderId="0" xfId="6" applyNumberFormat="1" applyFont="1" applyFill="1" applyBorder="1" applyAlignment="1">
      <alignment horizontal="left" vertical="top" wrapText="1" readingOrder="1"/>
    </xf>
    <xf numFmtId="0" fontId="4" fillId="0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</cellXfs>
  <cellStyles count="10">
    <cellStyle name="Įprastas" xfId="0" builtinId="0"/>
    <cellStyle name="Įprastas 2" xfId="1"/>
    <cellStyle name="Įprastas 3" xfId="2"/>
    <cellStyle name="Įprastas 4" xfId="3"/>
    <cellStyle name="Įprastas 5" xfId="4"/>
    <cellStyle name="Įprastas 6" xfId="7"/>
    <cellStyle name="Įprastas 7" xfId="8"/>
    <cellStyle name="Kablelis" xfId="5" builtinId="3"/>
    <cellStyle name="Kablelis 2" xfId="9"/>
    <cellStyle name="Normal" xfId="6"/>
  </cellStyles>
  <dxfs count="94">
    <dxf>
      <font>
        <strike val="0"/>
        <color theme="9" tint="-0.499984740745262"/>
      </font>
    </dxf>
    <dxf>
      <font>
        <color theme="9" tint="-0.49998474074526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</dxf>
    <dxf>
      <font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m.vris.ert\Istaigu%20dokumentai\RPD\Alytus\Steb&#279;sena\2019-10-04%20duomenys%20RPS_SF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"/>
      <sheetName val="4-2"/>
      <sheetName val="2-1"/>
      <sheetName val="2-2"/>
      <sheetName val="2-2(1)"/>
      <sheetName val="3-1"/>
      <sheetName val="3-2"/>
      <sheetName val="3-3"/>
      <sheetName val="rodikliai"/>
      <sheetName val="5-1"/>
      <sheetName val="5-2"/>
      <sheetName val="veiklos"/>
      <sheetName val="RPS_SFMIS"/>
      <sheetName val="RPP,SFMIS"/>
      <sheetName val="RPP,RPS"/>
      <sheetName val="Limitai"/>
      <sheetName val="KPP"/>
      <sheetName val="007"/>
      <sheetName val="008"/>
      <sheetName val="014"/>
      <sheetName val="019"/>
      <sheetName val="302"/>
      <sheetName val="305"/>
      <sheetName val="407"/>
      <sheetName val="408"/>
      <sheetName val="511"/>
      <sheetName val="514"/>
      <sheetName val="516"/>
      <sheetName val="518"/>
      <sheetName val="609"/>
      <sheetName val="615"/>
      <sheetName val="630"/>
      <sheetName val="705"/>
      <sheetName val="724"/>
      <sheetName val="725"/>
      <sheetName val="821"/>
      <sheetName val="903"/>
      <sheetName val="905"/>
      <sheetName val="908"/>
      <sheetName val="920"/>
      <sheetName val="APA"/>
      <sheetName val="PSA"/>
      <sheetName val="MA"/>
      <sheetName val="veikl pav"/>
      <sheetName val="stebrod"/>
      <sheetName val="Trumpiniai"/>
      <sheetName val="ITVP"/>
      <sheetName val="RPS_SFMIS14"/>
      <sheetName val="apraš"/>
      <sheetName val="proet"/>
      <sheetName val="3 pr-2"/>
      <sheetName val="baigti_v"/>
      <sheetName val="Lapas2"/>
      <sheetName val="N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8"/>
  <sheetViews>
    <sheetView tabSelected="1" zoomScale="70" zoomScaleNormal="70" workbookViewId="0">
      <selection activeCell="E11" sqref="E11"/>
    </sheetView>
  </sheetViews>
  <sheetFormatPr defaultRowHeight="13.2" x14ac:dyDescent="0.3"/>
  <cols>
    <col min="1" max="1" width="10.33203125" style="14" customWidth="1"/>
    <col min="2" max="2" width="12.109375" style="14" customWidth="1"/>
    <col min="3" max="3" width="9.88671875" style="14" hidden="1" customWidth="1"/>
    <col min="4" max="4" width="31.5546875" style="13" customWidth="1"/>
    <col min="5" max="5" width="15.21875" style="13" customWidth="1"/>
    <col min="6" max="6" width="7.44140625" style="13" customWidth="1"/>
    <col min="7" max="7" width="12.6640625" style="13" customWidth="1"/>
    <col min="8" max="8" width="13.88671875" style="13" customWidth="1"/>
    <col min="9" max="9" width="15" style="13" customWidth="1"/>
    <col min="10" max="10" width="12.88671875" style="13" customWidth="1"/>
    <col min="11" max="11" width="13" style="13" customWidth="1"/>
    <col min="12" max="12" width="14.33203125" style="13" customWidth="1"/>
    <col min="13" max="13" width="13.88671875" style="13" customWidth="1"/>
    <col min="14" max="14" width="11.5546875" style="13" customWidth="1"/>
    <col min="15" max="15" width="14.5546875" style="13" customWidth="1"/>
    <col min="16" max="16" width="14.109375" style="13" customWidth="1"/>
    <col min="17" max="18" width="13.33203125" style="13" customWidth="1"/>
    <col min="19" max="19" width="12.21875" style="13" customWidth="1"/>
    <col min="20" max="20" width="35.77734375" style="14" customWidth="1"/>
    <col min="21" max="21" width="14.77734375" style="13" hidden="1" customWidth="1"/>
    <col min="22" max="22" width="8.44140625" style="13" hidden="1" customWidth="1"/>
    <col min="23" max="23" width="11.5546875" style="13" hidden="1" customWidth="1"/>
    <col min="24" max="24" width="11.44140625" style="13" hidden="1" customWidth="1"/>
    <col min="25" max="25" width="13" style="13" hidden="1" customWidth="1"/>
    <col min="26" max="26" width="8.88671875" style="13" hidden="1" customWidth="1"/>
    <col min="27" max="28" width="8.88671875" style="13" customWidth="1"/>
    <col min="29" max="16384" width="8.88671875" style="13"/>
  </cols>
  <sheetData>
    <row r="1" spans="1:24" x14ac:dyDescent="0.3">
      <c r="D1" s="13" t="s">
        <v>0</v>
      </c>
      <c r="Q1" s="13" t="s">
        <v>1</v>
      </c>
    </row>
    <row r="2" spans="1:24" x14ac:dyDescent="0.3">
      <c r="Q2" s="13" t="s">
        <v>2</v>
      </c>
    </row>
    <row r="3" spans="1:24" x14ac:dyDescent="0.3">
      <c r="Q3" s="13" t="s">
        <v>3</v>
      </c>
    </row>
    <row r="4" spans="1:24" x14ac:dyDescent="0.3">
      <c r="A4" s="139" t="s">
        <v>818</v>
      </c>
    </row>
    <row r="5" spans="1:24" x14ac:dyDescent="0.3">
      <c r="A5" s="139" t="s">
        <v>4</v>
      </c>
    </row>
    <row r="6" spans="1:24" ht="25.2" customHeight="1" x14ac:dyDescent="0.3">
      <c r="A6" s="160" t="s">
        <v>5</v>
      </c>
      <c r="B6" s="168" t="s">
        <v>6</v>
      </c>
      <c r="C6" s="153"/>
      <c r="D6" s="168" t="s">
        <v>7</v>
      </c>
      <c r="E6" s="170" t="s">
        <v>8</v>
      </c>
      <c r="F6" s="172" t="s">
        <v>9</v>
      </c>
      <c r="G6" s="160" t="s">
        <v>10</v>
      </c>
      <c r="H6" s="163" t="s">
        <v>11</v>
      </c>
      <c r="I6" s="164"/>
      <c r="J6" s="164"/>
      <c r="K6" s="165"/>
      <c r="L6" s="163" t="s">
        <v>12</v>
      </c>
      <c r="M6" s="164"/>
      <c r="N6" s="164"/>
      <c r="O6" s="165"/>
      <c r="P6" s="166" t="s">
        <v>13</v>
      </c>
      <c r="Q6" s="167"/>
      <c r="R6" s="167"/>
      <c r="S6" s="167"/>
      <c r="T6" s="160" t="s">
        <v>14</v>
      </c>
    </row>
    <row r="7" spans="1:24" ht="99" customHeight="1" x14ac:dyDescent="0.3">
      <c r="A7" s="161"/>
      <c r="B7" s="169"/>
      <c r="C7" s="49"/>
      <c r="D7" s="169"/>
      <c r="E7" s="171"/>
      <c r="F7" s="173"/>
      <c r="G7" s="162"/>
      <c r="H7" s="6" t="s">
        <v>19</v>
      </c>
      <c r="I7" s="152" t="s">
        <v>652</v>
      </c>
      <c r="J7" s="152" t="s">
        <v>17</v>
      </c>
      <c r="K7" s="6" t="s">
        <v>18</v>
      </c>
      <c r="L7" s="6" t="s">
        <v>15</v>
      </c>
      <c r="M7" s="152" t="s">
        <v>16</v>
      </c>
      <c r="N7" s="152" t="s">
        <v>17</v>
      </c>
      <c r="O7" s="6" t="s">
        <v>18</v>
      </c>
      <c r="P7" s="7" t="s">
        <v>19</v>
      </c>
      <c r="Q7" s="159" t="s">
        <v>20</v>
      </c>
      <c r="R7" s="159" t="s">
        <v>17</v>
      </c>
      <c r="S7" s="7" t="s">
        <v>21</v>
      </c>
      <c r="T7" s="162"/>
    </row>
    <row r="8" spans="1:24" s="14" customFormat="1" ht="26.4" x14ac:dyDescent="0.3">
      <c r="A8" s="69" t="s">
        <v>22</v>
      </c>
      <c r="B8" s="10"/>
      <c r="C8" s="10"/>
      <c r="D8" s="68" t="s">
        <v>667</v>
      </c>
      <c r="E8" s="9"/>
      <c r="F8" s="42" t="s">
        <v>0</v>
      </c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4" s="14" customFormat="1" ht="92.4" x14ac:dyDescent="0.3">
      <c r="A9" s="69" t="s">
        <v>24</v>
      </c>
      <c r="B9" s="10"/>
      <c r="C9" s="10"/>
      <c r="D9" s="69" t="s">
        <v>25</v>
      </c>
      <c r="E9" s="9"/>
      <c r="F9" s="9" t="s">
        <v>0</v>
      </c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4" s="14" customFormat="1" ht="92.4" x14ac:dyDescent="0.3">
      <c r="A10" s="69" t="s">
        <v>26</v>
      </c>
      <c r="B10" s="10"/>
      <c r="C10" s="10"/>
      <c r="D10" s="69" t="s">
        <v>27</v>
      </c>
      <c r="E10" s="9"/>
      <c r="F10" s="8" t="s">
        <v>0</v>
      </c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4" s="14" customFormat="1" ht="52.8" x14ac:dyDescent="0.3">
      <c r="A11" s="69" t="s">
        <v>28</v>
      </c>
      <c r="B11" s="10"/>
      <c r="C11" s="10"/>
      <c r="D11" s="69" t="s">
        <v>29</v>
      </c>
      <c r="E11" s="9"/>
      <c r="F11" s="9" t="s">
        <v>0</v>
      </c>
      <c r="G11" s="9"/>
      <c r="H11" s="87">
        <f>SUM(H12:H36)</f>
        <v>4576489.8899999997</v>
      </c>
      <c r="I11" s="87">
        <f t="shared" ref="I11:S11" si="0">SUM(I12:I36)</f>
        <v>2773893.8800000004</v>
      </c>
      <c r="J11" s="87">
        <f t="shared" si="0"/>
        <v>489510.72000000003</v>
      </c>
      <c r="K11" s="87">
        <f t="shared" si="0"/>
        <v>1313085.29</v>
      </c>
      <c r="L11" s="87">
        <f t="shared" si="0"/>
        <v>4458651.3500000006</v>
      </c>
      <c r="M11" s="87">
        <f t="shared" si="0"/>
        <v>2773893.3999999994</v>
      </c>
      <c r="N11" s="87">
        <f t="shared" si="0"/>
        <v>489510.59999999992</v>
      </c>
      <c r="O11" s="87">
        <f t="shared" si="0"/>
        <v>1195247.3499999999</v>
      </c>
      <c r="P11" s="87">
        <f t="shared" si="0"/>
        <v>4321488.3937456841</v>
      </c>
      <c r="Q11" s="87">
        <f t="shared" si="0"/>
        <v>2690608.7424999997</v>
      </c>
      <c r="R11" s="87">
        <f t="shared" si="0"/>
        <v>474813.3075</v>
      </c>
      <c r="S11" s="87">
        <f t="shared" si="0"/>
        <v>1156066.3437456838</v>
      </c>
      <c r="T11" s="86"/>
    </row>
    <row r="12" spans="1:24" s="14" customFormat="1" ht="40.200000000000003" customHeight="1" x14ac:dyDescent="0.3">
      <c r="A12" s="10" t="s">
        <v>670</v>
      </c>
      <c r="B12" s="10" t="s">
        <v>30</v>
      </c>
      <c r="C12" s="10" t="s">
        <v>31</v>
      </c>
      <c r="D12" s="10" t="s">
        <v>32</v>
      </c>
      <c r="E12" s="10" t="s">
        <v>33</v>
      </c>
      <c r="F12" s="157" t="s">
        <v>23</v>
      </c>
      <c r="G12" s="10" t="s">
        <v>37</v>
      </c>
      <c r="H12" s="74">
        <v>201820.40000000002</v>
      </c>
      <c r="I12" s="74">
        <v>108849.5</v>
      </c>
      <c r="J12" s="74">
        <v>19208.740000000002</v>
      </c>
      <c r="K12" s="74">
        <v>73762.16</v>
      </c>
      <c r="L12" s="67">
        <f>SUM(M12:O12)</f>
        <v>250766</v>
      </c>
      <c r="M12" s="67">
        <v>135247.75</v>
      </c>
      <c r="N12" s="67">
        <v>23867.25</v>
      </c>
      <c r="O12" s="67">
        <v>91651</v>
      </c>
      <c r="P12" s="67">
        <f>SUM(Q12:S12)</f>
        <v>201820.39789988374</v>
      </c>
      <c r="Q12" s="67">
        <v>108849.504</v>
      </c>
      <c r="R12" s="67">
        <v>19208.736000000001</v>
      </c>
      <c r="S12" s="67">
        <f>SUM((Q12+R12)*V12)</f>
        <v>73762.157899883736</v>
      </c>
      <c r="T12" s="3"/>
      <c r="U12" s="51">
        <f t="shared" ref="U12:U21" si="1">H12-P12</f>
        <v>2.100116282235831E-3</v>
      </c>
      <c r="V12" s="50">
        <v>0.57600477641957071</v>
      </c>
      <c r="W12" s="51">
        <f>I12-Q12</f>
        <v>-4.0000000008149073E-3</v>
      </c>
      <c r="X12" s="51">
        <f>K12-S12</f>
        <v>2.1001162676839158E-3</v>
      </c>
    </row>
    <row r="13" spans="1:24" s="14" customFormat="1" ht="40.200000000000003" customHeight="1" x14ac:dyDescent="0.3">
      <c r="A13" s="10" t="s">
        <v>671</v>
      </c>
      <c r="B13" s="10" t="s">
        <v>34</v>
      </c>
      <c r="C13" s="10" t="s">
        <v>35</v>
      </c>
      <c r="D13" s="10" t="s">
        <v>36</v>
      </c>
      <c r="E13" s="10" t="s">
        <v>33</v>
      </c>
      <c r="F13" s="157" t="s">
        <v>23</v>
      </c>
      <c r="G13" s="10" t="s">
        <v>37</v>
      </c>
      <c r="H13" s="74">
        <v>188039</v>
      </c>
      <c r="I13" s="74">
        <v>102910.34999999999</v>
      </c>
      <c r="J13" s="74">
        <v>18160.649999999998</v>
      </c>
      <c r="K13" s="74">
        <v>66968</v>
      </c>
      <c r="L13" s="67">
        <f t="shared" ref="L13:L33" si="2">SUM(M13:O13)</f>
        <v>188039</v>
      </c>
      <c r="M13" s="67">
        <v>102910.34999999999</v>
      </c>
      <c r="N13" s="67">
        <v>18160.649999999998</v>
      </c>
      <c r="O13" s="67">
        <v>66968</v>
      </c>
      <c r="P13" s="67">
        <f t="shared" ref="P13:P33" si="3">SUM(Q13:S13)</f>
        <v>188039</v>
      </c>
      <c r="Q13" s="67">
        <v>102910.35</v>
      </c>
      <c r="R13" s="67">
        <v>18160.650000000001</v>
      </c>
      <c r="S13" s="67">
        <f>SUM((Q13+R13)*V13)</f>
        <v>66968.000000000015</v>
      </c>
      <c r="T13" s="85"/>
      <c r="U13" s="51">
        <f t="shared" si="1"/>
        <v>0</v>
      </c>
      <c r="V13" s="50">
        <v>0.55312998158105586</v>
      </c>
      <c r="W13" s="51">
        <f t="shared" ref="W13:W21" si="4">I13-Q13</f>
        <v>0</v>
      </c>
      <c r="X13" s="51">
        <f t="shared" ref="X13:X21" si="5">K13-S13</f>
        <v>0</v>
      </c>
    </row>
    <row r="14" spans="1:24" s="14" customFormat="1" ht="40.200000000000003" customHeight="1" x14ac:dyDescent="0.3">
      <c r="A14" s="10" t="s">
        <v>672</v>
      </c>
      <c r="B14" s="10" t="s">
        <v>38</v>
      </c>
      <c r="C14" s="10" t="s">
        <v>39</v>
      </c>
      <c r="D14" s="10" t="s">
        <v>657</v>
      </c>
      <c r="E14" s="10" t="s">
        <v>33</v>
      </c>
      <c r="F14" s="157" t="s">
        <v>23</v>
      </c>
      <c r="G14" s="10" t="s">
        <v>37</v>
      </c>
      <c r="H14" s="74">
        <v>204061.77</v>
      </c>
      <c r="I14" s="74">
        <v>120498.23</v>
      </c>
      <c r="J14" s="74">
        <v>21264.39</v>
      </c>
      <c r="K14" s="74">
        <v>62299.15</v>
      </c>
      <c r="L14" s="67">
        <f t="shared" si="2"/>
        <v>222319</v>
      </c>
      <c r="M14" s="67">
        <v>131279.1</v>
      </c>
      <c r="N14" s="67">
        <v>23166.899999999998</v>
      </c>
      <c r="O14" s="67">
        <v>67873</v>
      </c>
      <c r="P14" s="67">
        <f t="shared" si="3"/>
        <v>204061.76861673334</v>
      </c>
      <c r="Q14" s="67">
        <v>120498.227</v>
      </c>
      <c r="R14" s="67">
        <v>21264.392999999996</v>
      </c>
      <c r="S14" s="67">
        <f t="shared" ref="S14:S33" si="6">SUM((Q14+R14)*V14)</f>
        <v>62299.148616733357</v>
      </c>
      <c r="T14" s="3"/>
      <c r="U14" s="51">
        <f t="shared" si="1"/>
        <v>1.38326664455235E-3</v>
      </c>
      <c r="V14" s="50">
        <v>0.43946104139958303</v>
      </c>
      <c r="W14" s="51">
        <f t="shared" si="4"/>
        <v>2.9999999969732016E-3</v>
      </c>
      <c r="X14" s="51">
        <f t="shared" si="5"/>
        <v>1.38326664455235E-3</v>
      </c>
    </row>
    <row r="15" spans="1:24" s="14" customFormat="1" ht="40.200000000000003" customHeight="1" x14ac:dyDescent="0.3">
      <c r="A15" s="10" t="s">
        <v>673</v>
      </c>
      <c r="B15" s="10" t="s">
        <v>40</v>
      </c>
      <c r="C15" s="10" t="s">
        <v>41</v>
      </c>
      <c r="D15" s="10" t="s">
        <v>42</v>
      </c>
      <c r="E15" s="10" t="s">
        <v>43</v>
      </c>
      <c r="F15" s="157" t="s">
        <v>23</v>
      </c>
      <c r="G15" s="10" t="s">
        <v>37</v>
      </c>
      <c r="H15" s="74">
        <v>122838.54</v>
      </c>
      <c r="I15" s="74">
        <v>83530.210000000006</v>
      </c>
      <c r="J15" s="74">
        <v>14740.62</v>
      </c>
      <c r="K15" s="74">
        <v>24567.71</v>
      </c>
      <c r="L15" s="67">
        <f>SUM(M15:O15)</f>
        <v>123160</v>
      </c>
      <c r="M15" s="67">
        <v>83748.800000000003</v>
      </c>
      <c r="N15" s="67">
        <v>14779.199999999999</v>
      </c>
      <c r="O15" s="67">
        <v>24632</v>
      </c>
      <c r="P15" s="67">
        <f t="shared" si="3"/>
        <v>122838.53749999998</v>
      </c>
      <c r="Q15" s="67">
        <v>83530.205499999982</v>
      </c>
      <c r="R15" s="67">
        <v>14740.624499999998</v>
      </c>
      <c r="S15" s="67">
        <f t="shared" si="6"/>
        <v>24567.707499999997</v>
      </c>
      <c r="T15" s="3"/>
      <c r="U15" s="51">
        <f t="shared" si="1"/>
        <v>2.5000000168802217E-3</v>
      </c>
      <c r="V15" s="50">
        <v>0.25</v>
      </c>
      <c r="W15" s="51">
        <f t="shared" si="4"/>
        <v>4.5000000245636329E-3</v>
      </c>
      <c r="X15" s="51">
        <f t="shared" si="5"/>
        <v>2.5000000023283064E-3</v>
      </c>
    </row>
    <row r="16" spans="1:24" s="14" customFormat="1" ht="40.200000000000003" customHeight="1" x14ac:dyDescent="0.3">
      <c r="A16" s="10" t="s">
        <v>674</v>
      </c>
      <c r="B16" s="10" t="s">
        <v>44</v>
      </c>
      <c r="C16" s="10" t="s">
        <v>45</v>
      </c>
      <c r="D16" s="10" t="s">
        <v>46</v>
      </c>
      <c r="E16" s="10" t="s">
        <v>33</v>
      </c>
      <c r="F16" s="157" t="s">
        <v>23</v>
      </c>
      <c r="G16" s="10" t="s">
        <v>37</v>
      </c>
      <c r="H16" s="74">
        <v>265075.98</v>
      </c>
      <c r="I16" s="74">
        <v>108837.39</v>
      </c>
      <c r="J16" s="74">
        <v>19206.600000000006</v>
      </c>
      <c r="K16" s="74">
        <v>137031.99</v>
      </c>
      <c r="L16" s="67">
        <f t="shared" si="2"/>
        <v>265076</v>
      </c>
      <c r="M16" s="67">
        <v>108837.4</v>
      </c>
      <c r="N16" s="67">
        <v>19206.599999999999</v>
      </c>
      <c r="O16" s="67">
        <v>137032</v>
      </c>
      <c r="P16" s="67">
        <f t="shared" si="3"/>
        <v>265075.97929805377</v>
      </c>
      <c r="Q16" s="67">
        <v>108837.39149999998</v>
      </c>
      <c r="R16" s="67">
        <v>19206.5985</v>
      </c>
      <c r="S16" s="67">
        <f t="shared" si="6"/>
        <v>137031.98929805378</v>
      </c>
      <c r="T16" s="3"/>
      <c r="U16" s="51">
        <f t="shared" si="1"/>
        <v>7.019462063908577E-4</v>
      </c>
      <c r="V16" s="50">
        <v>1.070194620599169</v>
      </c>
      <c r="W16" s="51">
        <f t="shared" si="4"/>
        <v>-1.4999999839346856E-3</v>
      </c>
      <c r="X16" s="51">
        <f t="shared" si="5"/>
        <v>7.019462063908577E-4</v>
      </c>
    </row>
    <row r="17" spans="1:25" s="14" customFormat="1" ht="52.2" customHeight="1" x14ac:dyDescent="0.3">
      <c r="A17" s="10" t="s">
        <v>675</v>
      </c>
      <c r="B17" s="10" t="s">
        <v>47</v>
      </c>
      <c r="C17" s="10" t="s">
        <v>48</v>
      </c>
      <c r="D17" s="10" t="s">
        <v>49</v>
      </c>
      <c r="E17" s="10" t="s">
        <v>50</v>
      </c>
      <c r="F17" s="157" t="s">
        <v>23</v>
      </c>
      <c r="G17" s="10" t="s">
        <v>37</v>
      </c>
      <c r="H17" s="74">
        <v>199751.2</v>
      </c>
      <c r="I17" s="74">
        <v>135094.89000000001</v>
      </c>
      <c r="J17" s="74">
        <v>23840.28</v>
      </c>
      <c r="K17" s="74">
        <v>40816.03</v>
      </c>
      <c r="L17" s="67">
        <f t="shared" si="2"/>
        <v>200999</v>
      </c>
      <c r="M17" s="67">
        <v>135938.79999999999</v>
      </c>
      <c r="N17" s="67">
        <v>23989.200000000001</v>
      </c>
      <c r="O17" s="67">
        <v>41071</v>
      </c>
      <c r="P17" s="67">
        <f t="shared" si="3"/>
        <v>199751.20200859135</v>
      </c>
      <c r="Q17" s="67">
        <v>135094.89449999999</v>
      </c>
      <c r="R17" s="67">
        <v>23840.2755</v>
      </c>
      <c r="S17" s="67">
        <f t="shared" si="6"/>
        <v>40816.032008591363</v>
      </c>
      <c r="T17" s="3"/>
      <c r="U17" s="51">
        <f t="shared" si="1"/>
        <v>-2.0085913420189172E-3</v>
      </c>
      <c r="V17" s="50">
        <v>0.25680931419138614</v>
      </c>
      <c r="W17" s="51">
        <f t="shared" si="4"/>
        <v>-4.4999999809078872E-3</v>
      </c>
      <c r="X17" s="51">
        <f t="shared" si="5"/>
        <v>-2.00859136384679E-3</v>
      </c>
    </row>
    <row r="18" spans="1:25" s="14" customFormat="1" ht="40.200000000000003" customHeight="1" x14ac:dyDescent="0.3">
      <c r="A18" s="10" t="s">
        <v>676</v>
      </c>
      <c r="B18" s="10" t="s">
        <v>51</v>
      </c>
      <c r="C18" s="10" t="s">
        <v>52</v>
      </c>
      <c r="D18" s="10" t="s">
        <v>53</v>
      </c>
      <c r="E18" s="10" t="s">
        <v>54</v>
      </c>
      <c r="F18" s="157" t="s">
        <v>23</v>
      </c>
      <c r="G18" s="10" t="s">
        <v>37</v>
      </c>
      <c r="H18" s="74">
        <v>249657.97</v>
      </c>
      <c r="I18" s="74">
        <v>168278.76</v>
      </c>
      <c r="J18" s="74">
        <v>29696.25</v>
      </c>
      <c r="K18" s="74">
        <v>51682.96</v>
      </c>
      <c r="L18" s="67">
        <f t="shared" si="2"/>
        <v>252211.6</v>
      </c>
      <c r="M18" s="67">
        <v>170000</v>
      </c>
      <c r="N18" s="67">
        <v>30000</v>
      </c>
      <c r="O18" s="67">
        <v>52211.6</v>
      </c>
      <c r="P18" s="67">
        <f t="shared" si="3"/>
        <v>249657.97016058007</v>
      </c>
      <c r="Q18" s="67">
        <v>168278.75850000003</v>
      </c>
      <c r="R18" s="67">
        <v>29696.251500000002</v>
      </c>
      <c r="S18" s="67">
        <f t="shared" si="6"/>
        <v>51682.960160580013</v>
      </c>
      <c r="T18" s="3"/>
      <c r="U18" s="51">
        <f t="shared" si="1"/>
        <v>-1.6058006440289319E-4</v>
      </c>
      <c r="V18" s="50">
        <v>0.26105800000000001</v>
      </c>
      <c r="W18" s="51">
        <f t="shared" si="4"/>
        <v>1.4999999839346856E-3</v>
      </c>
      <c r="X18" s="51">
        <f t="shared" si="5"/>
        <v>-1.6058001347118989E-4</v>
      </c>
    </row>
    <row r="19" spans="1:25" s="14" customFormat="1" ht="40.200000000000003" customHeight="1" x14ac:dyDescent="0.3">
      <c r="A19" s="10" t="s">
        <v>677</v>
      </c>
      <c r="B19" s="10" t="s">
        <v>55</v>
      </c>
      <c r="C19" s="10" t="s">
        <v>56</v>
      </c>
      <c r="D19" s="10" t="s">
        <v>57</v>
      </c>
      <c r="E19" s="10" t="s">
        <v>54</v>
      </c>
      <c r="F19" s="157" t="s">
        <v>23</v>
      </c>
      <c r="G19" s="10" t="s">
        <v>37</v>
      </c>
      <c r="H19" s="74">
        <v>250102.78</v>
      </c>
      <c r="I19" s="74">
        <v>169859.75</v>
      </c>
      <c r="J19" s="74">
        <v>29975.25</v>
      </c>
      <c r="K19" s="74">
        <v>50267.78</v>
      </c>
      <c r="L19" s="67">
        <f t="shared" si="2"/>
        <v>250309.29</v>
      </c>
      <c r="M19" s="67">
        <v>170000</v>
      </c>
      <c r="N19" s="67">
        <v>30000</v>
      </c>
      <c r="O19" s="67">
        <v>50309.29</v>
      </c>
      <c r="P19" s="67">
        <f t="shared" si="3"/>
        <v>250102.78483575</v>
      </c>
      <c r="Q19" s="67">
        <v>169859.75</v>
      </c>
      <c r="R19" s="67">
        <v>29975.25</v>
      </c>
      <c r="S19" s="67">
        <f t="shared" si="6"/>
        <v>50267.784835749997</v>
      </c>
      <c r="T19" s="3"/>
      <c r="U19" s="51">
        <f t="shared" si="1"/>
        <v>-4.8357500054407865E-3</v>
      </c>
      <c r="V19" s="50">
        <v>0.25154644999999998</v>
      </c>
      <c r="W19" s="51">
        <f t="shared" si="4"/>
        <v>0</v>
      </c>
      <c r="X19" s="51">
        <f t="shared" si="5"/>
        <v>-4.8357499981648289E-3</v>
      </c>
    </row>
    <row r="20" spans="1:25" s="14" customFormat="1" ht="40.200000000000003" customHeight="1" x14ac:dyDescent="0.3">
      <c r="A20" s="10" t="s">
        <v>678</v>
      </c>
      <c r="B20" s="10" t="s">
        <v>58</v>
      </c>
      <c r="C20" s="10" t="s">
        <v>59</v>
      </c>
      <c r="D20" s="10" t="s">
        <v>60</v>
      </c>
      <c r="E20" s="10" t="s">
        <v>43</v>
      </c>
      <c r="F20" s="157" t="s">
        <v>23</v>
      </c>
      <c r="G20" s="10" t="s">
        <v>37</v>
      </c>
      <c r="H20" s="74">
        <v>248046.25</v>
      </c>
      <c r="I20" s="74">
        <v>168671.45</v>
      </c>
      <c r="J20" s="74">
        <v>29765.55</v>
      </c>
      <c r="K20" s="74">
        <v>49609.25</v>
      </c>
      <c r="L20" s="67">
        <f t="shared" si="2"/>
        <v>250000</v>
      </c>
      <c r="M20" s="67">
        <v>170000</v>
      </c>
      <c r="N20" s="67">
        <v>30000</v>
      </c>
      <c r="O20" s="67">
        <v>50000</v>
      </c>
      <c r="P20" s="67">
        <f t="shared" si="3"/>
        <v>248046.25</v>
      </c>
      <c r="Q20" s="67">
        <v>168671.45</v>
      </c>
      <c r="R20" s="67">
        <v>29765.55</v>
      </c>
      <c r="S20" s="67">
        <f t="shared" si="6"/>
        <v>49609.25</v>
      </c>
      <c r="T20" s="3"/>
      <c r="U20" s="51">
        <f t="shared" si="1"/>
        <v>0</v>
      </c>
      <c r="V20" s="50">
        <v>0.25</v>
      </c>
      <c r="W20" s="51">
        <f t="shared" si="4"/>
        <v>0</v>
      </c>
      <c r="X20" s="51">
        <f t="shared" si="5"/>
        <v>0</v>
      </c>
    </row>
    <row r="21" spans="1:25" s="14" customFormat="1" ht="40.200000000000003" customHeight="1" x14ac:dyDescent="0.3">
      <c r="A21" s="10" t="s">
        <v>679</v>
      </c>
      <c r="B21" s="10" t="s">
        <v>61</v>
      </c>
      <c r="C21" s="10" t="s">
        <v>62</v>
      </c>
      <c r="D21" s="10" t="s">
        <v>63</v>
      </c>
      <c r="E21" s="10" t="s">
        <v>43</v>
      </c>
      <c r="F21" s="157" t="s">
        <v>23</v>
      </c>
      <c r="G21" s="10" t="s">
        <v>37</v>
      </c>
      <c r="H21" s="74">
        <v>249977.34</v>
      </c>
      <c r="I21" s="74">
        <v>159394.54999999999</v>
      </c>
      <c r="J21" s="74">
        <v>28128.45</v>
      </c>
      <c r="K21" s="74">
        <v>62454.34</v>
      </c>
      <c r="L21" s="67">
        <f t="shared" si="2"/>
        <v>250000</v>
      </c>
      <c r="M21" s="67">
        <v>159409</v>
      </c>
      <c r="N21" s="67">
        <v>28131</v>
      </c>
      <c r="O21" s="67">
        <v>62460</v>
      </c>
      <c r="P21" s="67">
        <f t="shared" si="3"/>
        <v>249977.33816785752</v>
      </c>
      <c r="Q21" s="67">
        <v>159394.54999999999</v>
      </c>
      <c r="R21" s="67">
        <v>28128.45</v>
      </c>
      <c r="S21" s="67">
        <f t="shared" si="6"/>
        <v>62454.338167857524</v>
      </c>
      <c r="T21" s="3"/>
      <c r="U21" s="51">
        <f t="shared" si="1"/>
        <v>1.8321424722671509E-3</v>
      </c>
      <c r="V21" s="50">
        <v>0.33304894955742775</v>
      </c>
      <c r="W21" s="51">
        <f t="shared" si="4"/>
        <v>0</v>
      </c>
      <c r="X21" s="51">
        <f t="shared" si="5"/>
        <v>1.8321424722671509E-3</v>
      </c>
    </row>
    <row r="22" spans="1:25" s="14" customFormat="1" ht="40.200000000000003" customHeight="1" x14ac:dyDescent="0.3">
      <c r="A22" s="10" t="s">
        <v>680</v>
      </c>
      <c r="B22" s="10" t="s">
        <v>64</v>
      </c>
      <c r="C22" s="10" t="s">
        <v>65</v>
      </c>
      <c r="D22" s="10" t="s">
        <v>66</v>
      </c>
      <c r="E22" s="10" t="s">
        <v>67</v>
      </c>
      <c r="F22" s="157" t="s">
        <v>23</v>
      </c>
      <c r="G22" s="10" t="s">
        <v>819</v>
      </c>
      <c r="H22" s="74">
        <v>133111.88</v>
      </c>
      <c r="I22" s="74">
        <v>84839.76</v>
      </c>
      <c r="J22" s="74">
        <v>14971.74</v>
      </c>
      <c r="K22" s="74">
        <v>33300.379999999997</v>
      </c>
      <c r="L22" s="67">
        <f t="shared" si="2"/>
        <v>125000</v>
      </c>
      <c r="M22" s="67">
        <v>85000</v>
      </c>
      <c r="N22" s="67">
        <v>15000</v>
      </c>
      <c r="O22" s="67">
        <v>25000</v>
      </c>
      <c r="P22" s="67">
        <f t="shared" si="3"/>
        <v>124765</v>
      </c>
      <c r="Q22" s="67">
        <v>84840.2</v>
      </c>
      <c r="R22" s="67">
        <v>14971.8</v>
      </c>
      <c r="S22" s="67">
        <f t="shared" si="6"/>
        <v>24953</v>
      </c>
      <c r="T22" s="3"/>
      <c r="U22" s="51">
        <f>H22-L22</f>
        <v>8111.8800000000047</v>
      </c>
      <c r="V22" s="50">
        <v>0.25</v>
      </c>
      <c r="W22" s="51">
        <f>I22-M22</f>
        <v>-160.24000000000524</v>
      </c>
      <c r="X22" s="51">
        <f>J22-N22</f>
        <v>-28.260000000000218</v>
      </c>
      <c r="Y22" s="51">
        <f>K22-O22</f>
        <v>8300.3799999999974</v>
      </c>
    </row>
    <row r="23" spans="1:25" s="14" customFormat="1" ht="40.200000000000003" customHeight="1" x14ac:dyDescent="0.3">
      <c r="A23" s="10" t="s">
        <v>681</v>
      </c>
      <c r="B23" s="10" t="s">
        <v>68</v>
      </c>
      <c r="C23" s="10" t="s">
        <v>69</v>
      </c>
      <c r="D23" s="10" t="s">
        <v>70</v>
      </c>
      <c r="E23" s="10" t="s">
        <v>54</v>
      </c>
      <c r="F23" s="157" t="s">
        <v>23</v>
      </c>
      <c r="G23" s="10" t="s">
        <v>37</v>
      </c>
      <c r="H23" s="74">
        <v>189323.06</v>
      </c>
      <c r="I23" s="74">
        <v>103639.78</v>
      </c>
      <c r="J23" s="74">
        <v>18289.37</v>
      </c>
      <c r="K23" s="74">
        <v>67393.91</v>
      </c>
      <c r="L23" s="67">
        <f t="shared" si="2"/>
        <v>190756</v>
      </c>
      <c r="M23" s="67">
        <v>104424.2</v>
      </c>
      <c r="N23" s="67">
        <v>18427.8</v>
      </c>
      <c r="O23" s="67">
        <v>67904</v>
      </c>
      <c r="P23" s="67">
        <f t="shared" si="3"/>
        <v>189323.06301403313</v>
      </c>
      <c r="Q23" s="67">
        <v>103639.7775</v>
      </c>
      <c r="R23" s="67">
        <v>18289.372500000001</v>
      </c>
      <c r="S23" s="67">
        <f t="shared" si="6"/>
        <v>67393.91301403314</v>
      </c>
      <c r="T23" s="85"/>
      <c r="U23" s="51">
        <f t="shared" ref="U23:U34" si="7">H23-P23</f>
        <v>-3.0140331364236772E-3</v>
      </c>
      <c r="V23" s="50">
        <v>0.55273011428385377</v>
      </c>
      <c r="W23" s="51">
        <f t="shared" ref="W23:W34" si="8">I23-Q23</f>
        <v>2.5000000023283064E-3</v>
      </c>
      <c r="X23" s="51">
        <f t="shared" ref="X23:X34" si="9">K23-S23</f>
        <v>-3.0140331364236772E-3</v>
      </c>
    </row>
    <row r="24" spans="1:25" s="14" customFormat="1" ht="40.200000000000003" customHeight="1" x14ac:dyDescent="0.3">
      <c r="A24" s="10" t="s">
        <v>682</v>
      </c>
      <c r="B24" s="10" t="s">
        <v>71</v>
      </c>
      <c r="C24" s="10" t="s">
        <v>72</v>
      </c>
      <c r="D24" s="10" t="s">
        <v>73</v>
      </c>
      <c r="E24" s="10" t="s">
        <v>54</v>
      </c>
      <c r="F24" s="157" t="s">
        <v>23</v>
      </c>
      <c r="G24" s="10" t="s">
        <v>37</v>
      </c>
      <c r="H24" s="74">
        <v>247250.21</v>
      </c>
      <c r="I24" s="74">
        <v>169902.25</v>
      </c>
      <c r="J24" s="74">
        <v>29982.75</v>
      </c>
      <c r="K24" s="74">
        <v>47365.21</v>
      </c>
      <c r="L24" s="67">
        <f t="shared" si="2"/>
        <v>247392.46</v>
      </c>
      <c r="M24" s="67">
        <v>170000</v>
      </c>
      <c r="N24" s="67">
        <v>30000</v>
      </c>
      <c r="O24" s="67">
        <v>47392.46</v>
      </c>
      <c r="P24" s="67">
        <f t="shared" si="3"/>
        <v>247250.2093355</v>
      </c>
      <c r="Q24" s="67">
        <v>169902.25</v>
      </c>
      <c r="R24" s="67">
        <v>29982.75</v>
      </c>
      <c r="S24" s="67">
        <f t="shared" si="6"/>
        <v>47365.209335499996</v>
      </c>
      <c r="T24" s="85"/>
      <c r="U24" s="51">
        <f t="shared" si="7"/>
        <v>6.6449999576434493E-4</v>
      </c>
      <c r="V24" s="50">
        <v>0.23696229999999999</v>
      </c>
      <c r="W24" s="51">
        <f t="shared" si="8"/>
        <v>0</v>
      </c>
      <c r="X24" s="51">
        <f t="shared" si="9"/>
        <v>6.6450000304030254E-4</v>
      </c>
    </row>
    <row r="25" spans="1:25" s="14" customFormat="1" ht="40.200000000000003" customHeight="1" x14ac:dyDescent="0.3">
      <c r="A25" s="10" t="s">
        <v>683</v>
      </c>
      <c r="B25" s="10" t="s">
        <v>74</v>
      </c>
      <c r="C25" s="10" t="s">
        <v>75</v>
      </c>
      <c r="D25" s="10" t="s">
        <v>76</v>
      </c>
      <c r="E25" s="10" t="s">
        <v>77</v>
      </c>
      <c r="F25" s="157" t="s">
        <v>23</v>
      </c>
      <c r="G25" s="10" t="s">
        <v>37</v>
      </c>
      <c r="H25" s="74">
        <v>214881.59</v>
      </c>
      <c r="I25" s="74">
        <v>146119.34</v>
      </c>
      <c r="J25" s="74">
        <v>25785.77</v>
      </c>
      <c r="K25" s="74">
        <v>42976.480000000003</v>
      </c>
      <c r="L25" s="67">
        <f t="shared" si="2"/>
        <v>215625.2</v>
      </c>
      <c r="M25" s="67">
        <v>146625</v>
      </c>
      <c r="N25" s="67">
        <v>25875</v>
      </c>
      <c r="O25" s="67">
        <v>43125.2</v>
      </c>
      <c r="P25" s="67">
        <f t="shared" si="3"/>
        <v>214881.58681027245</v>
      </c>
      <c r="Q25" s="67">
        <v>146119.34349999999</v>
      </c>
      <c r="R25" s="67">
        <v>25785.766499999998</v>
      </c>
      <c r="S25" s="67">
        <f t="shared" si="6"/>
        <v>42976.476810272456</v>
      </c>
      <c r="T25" s="3"/>
      <c r="U25" s="51">
        <f t="shared" si="7"/>
        <v>3.1897275475785136E-3</v>
      </c>
      <c r="V25" s="50">
        <v>0.25000115942028983</v>
      </c>
      <c r="W25" s="51">
        <f t="shared" si="8"/>
        <v>-3.4999999916180968E-3</v>
      </c>
      <c r="X25" s="51">
        <f t="shared" si="9"/>
        <v>3.1897275475785136E-3</v>
      </c>
    </row>
    <row r="26" spans="1:25" s="14" customFormat="1" ht="40.200000000000003" customHeight="1" x14ac:dyDescent="0.3">
      <c r="A26" s="10" t="s">
        <v>684</v>
      </c>
      <c r="B26" s="10" t="s">
        <v>78</v>
      </c>
      <c r="C26" s="10" t="s">
        <v>79</v>
      </c>
      <c r="D26" s="10" t="s">
        <v>80</v>
      </c>
      <c r="E26" s="10" t="s">
        <v>54</v>
      </c>
      <c r="F26" s="157" t="s">
        <v>23</v>
      </c>
      <c r="G26" s="10" t="s">
        <v>37</v>
      </c>
      <c r="H26" s="74">
        <v>69955.14</v>
      </c>
      <c r="I26" s="74">
        <v>47569.49</v>
      </c>
      <c r="J26" s="74">
        <v>8394.6200000000008</v>
      </c>
      <c r="K26" s="74">
        <v>13991.03</v>
      </c>
      <c r="L26" s="67">
        <f t="shared" si="2"/>
        <v>75880</v>
      </c>
      <c r="M26" s="67">
        <v>51598.400000000001</v>
      </c>
      <c r="N26" s="67">
        <v>9105.6</v>
      </c>
      <c r="O26" s="67">
        <v>15176</v>
      </c>
      <c r="P26" s="67">
        <f t="shared" si="3"/>
        <v>69955.125</v>
      </c>
      <c r="Q26" s="67">
        <v>47569.485000000008</v>
      </c>
      <c r="R26" s="67">
        <v>8394.6150000000016</v>
      </c>
      <c r="S26" s="67">
        <f t="shared" si="6"/>
        <v>13991.025000000001</v>
      </c>
      <c r="T26" s="85"/>
      <c r="U26" s="51">
        <f t="shared" si="7"/>
        <v>1.4999999999417923E-2</v>
      </c>
      <c r="V26" s="50">
        <v>0.25</v>
      </c>
      <c r="W26" s="51">
        <f t="shared" si="8"/>
        <v>4.9999999901046976E-3</v>
      </c>
      <c r="X26" s="51">
        <f t="shared" si="9"/>
        <v>4.9999999991996447E-3</v>
      </c>
    </row>
    <row r="27" spans="1:25" s="14" customFormat="1" ht="40.200000000000003" customHeight="1" x14ac:dyDescent="0.3">
      <c r="A27" s="10" t="s">
        <v>685</v>
      </c>
      <c r="B27" s="10" t="s">
        <v>81</v>
      </c>
      <c r="C27" s="10" t="s">
        <v>82</v>
      </c>
      <c r="D27" s="10" t="s">
        <v>83</v>
      </c>
      <c r="E27" s="10" t="s">
        <v>54</v>
      </c>
      <c r="F27" s="157" t="s">
        <v>23</v>
      </c>
      <c r="G27" s="10" t="s">
        <v>37</v>
      </c>
      <c r="H27" s="74">
        <v>130403.87999999999</v>
      </c>
      <c r="I27" s="74">
        <v>75614.12</v>
      </c>
      <c r="J27" s="74">
        <v>13343.67</v>
      </c>
      <c r="K27" s="74">
        <v>41446.089999999997</v>
      </c>
      <c r="L27" s="67">
        <f t="shared" si="2"/>
        <v>141312</v>
      </c>
      <c r="M27" s="67">
        <v>81939.149999999994</v>
      </c>
      <c r="N27" s="67">
        <v>14459.85</v>
      </c>
      <c r="O27" s="67">
        <v>44913</v>
      </c>
      <c r="P27" s="67">
        <f t="shared" si="3"/>
        <v>130403.87577132543</v>
      </c>
      <c r="Q27" s="67">
        <v>75614.121500000008</v>
      </c>
      <c r="R27" s="67">
        <v>13343.668500000002</v>
      </c>
      <c r="S27" s="67">
        <f t="shared" si="6"/>
        <v>41446.08577132543</v>
      </c>
      <c r="T27" s="85"/>
      <c r="U27" s="51">
        <f t="shared" si="7"/>
        <v>4.2286745592718944E-3</v>
      </c>
      <c r="V27" s="50">
        <v>0.4659073226900694</v>
      </c>
      <c r="W27" s="51">
        <f t="shared" si="8"/>
        <v>-1.500000013038516E-3</v>
      </c>
      <c r="X27" s="51">
        <f t="shared" si="9"/>
        <v>4.228674566547852E-3</v>
      </c>
    </row>
    <row r="28" spans="1:25" s="14" customFormat="1" ht="40.200000000000003" customHeight="1" x14ac:dyDescent="0.3">
      <c r="A28" s="10" t="s">
        <v>686</v>
      </c>
      <c r="B28" s="10" t="s">
        <v>84</v>
      </c>
      <c r="C28" s="10" t="s">
        <v>85</v>
      </c>
      <c r="D28" s="10" t="s">
        <v>86</v>
      </c>
      <c r="E28" s="10" t="s">
        <v>77</v>
      </c>
      <c r="F28" s="157" t="s">
        <v>23</v>
      </c>
      <c r="G28" s="10" t="s">
        <v>37</v>
      </c>
      <c r="H28" s="74">
        <v>115355</v>
      </c>
      <c r="I28" s="74">
        <v>78441.23</v>
      </c>
      <c r="J28" s="74">
        <v>13842.57</v>
      </c>
      <c r="K28" s="74">
        <v>23071.200000000001</v>
      </c>
      <c r="L28" s="67">
        <f t="shared" si="2"/>
        <v>115624</v>
      </c>
      <c r="M28" s="67">
        <v>78624.149999999994</v>
      </c>
      <c r="N28" s="67">
        <v>13874.85</v>
      </c>
      <c r="O28" s="67">
        <v>23125</v>
      </c>
      <c r="P28" s="67">
        <f t="shared" si="3"/>
        <v>115354.99941837208</v>
      </c>
      <c r="Q28" s="67">
        <v>78441.23</v>
      </c>
      <c r="R28" s="67">
        <v>13842.57</v>
      </c>
      <c r="S28" s="67">
        <f t="shared" si="6"/>
        <v>23071.199418372089</v>
      </c>
      <c r="T28" s="3"/>
      <c r="U28" s="51">
        <f t="shared" si="7"/>
        <v>5.8162791538052261E-4</v>
      </c>
      <c r="V28" s="50">
        <v>0.25000270273192143</v>
      </c>
      <c r="W28" s="51">
        <f t="shared" si="8"/>
        <v>0</v>
      </c>
      <c r="X28" s="51">
        <f t="shared" si="9"/>
        <v>5.816279117425438E-4</v>
      </c>
    </row>
    <row r="29" spans="1:25" s="14" customFormat="1" ht="40.200000000000003" customHeight="1" x14ac:dyDescent="0.3">
      <c r="A29" s="10" t="s">
        <v>687</v>
      </c>
      <c r="B29" s="10" t="s">
        <v>87</v>
      </c>
      <c r="C29" s="10" t="s">
        <v>88</v>
      </c>
      <c r="D29" s="10" t="s">
        <v>89</v>
      </c>
      <c r="E29" s="10" t="s">
        <v>90</v>
      </c>
      <c r="F29" s="157" t="s">
        <v>23</v>
      </c>
      <c r="G29" s="10" t="s">
        <v>37</v>
      </c>
      <c r="H29" s="74">
        <v>222156.25</v>
      </c>
      <c r="I29" s="74">
        <v>151066.25</v>
      </c>
      <c r="J29" s="74">
        <v>26658.75</v>
      </c>
      <c r="K29" s="74">
        <v>44431.25</v>
      </c>
      <c r="L29" s="67">
        <f t="shared" si="2"/>
        <v>250000</v>
      </c>
      <c r="M29" s="67">
        <v>170000</v>
      </c>
      <c r="N29" s="67">
        <v>30000</v>
      </c>
      <c r="O29" s="67">
        <v>50000</v>
      </c>
      <c r="P29" s="67">
        <f t="shared" si="3"/>
        <v>222156.25</v>
      </c>
      <c r="Q29" s="67">
        <v>151066.25</v>
      </c>
      <c r="R29" s="67">
        <v>26658.75</v>
      </c>
      <c r="S29" s="67">
        <f t="shared" si="6"/>
        <v>44431.25</v>
      </c>
      <c r="T29" s="85"/>
      <c r="U29" s="51">
        <f t="shared" si="7"/>
        <v>0</v>
      </c>
      <c r="V29" s="50">
        <v>0.25</v>
      </c>
      <c r="W29" s="51">
        <f t="shared" si="8"/>
        <v>0</v>
      </c>
      <c r="X29" s="51">
        <f t="shared" si="9"/>
        <v>0</v>
      </c>
    </row>
    <row r="30" spans="1:25" s="14" customFormat="1" ht="40.200000000000003" customHeight="1" x14ac:dyDescent="0.3">
      <c r="A30" s="10" t="s">
        <v>688</v>
      </c>
      <c r="B30" s="10" t="s">
        <v>91</v>
      </c>
      <c r="C30" s="10" t="s">
        <v>92</v>
      </c>
      <c r="D30" s="10" t="s">
        <v>93</v>
      </c>
      <c r="E30" s="10" t="s">
        <v>54</v>
      </c>
      <c r="F30" s="157" t="s">
        <v>23</v>
      </c>
      <c r="G30" s="10" t="s">
        <v>37</v>
      </c>
      <c r="H30" s="74">
        <v>109261.35</v>
      </c>
      <c r="I30" s="74">
        <v>74061.850000000006</v>
      </c>
      <c r="J30" s="74">
        <v>13069.74</v>
      </c>
      <c r="K30" s="74">
        <v>22129.759999999998</v>
      </c>
      <c r="L30" s="67">
        <f t="shared" si="2"/>
        <v>118362</v>
      </c>
      <c r="M30" s="67">
        <v>80230.649999999994</v>
      </c>
      <c r="N30" s="67">
        <v>14158.35</v>
      </c>
      <c r="O30" s="67">
        <v>23973</v>
      </c>
      <c r="P30" s="67">
        <f t="shared" si="3"/>
        <v>109261.3467202746</v>
      </c>
      <c r="Q30" s="67">
        <v>74061.85149999999</v>
      </c>
      <c r="R30" s="67">
        <v>13069.738499999999</v>
      </c>
      <c r="S30" s="67">
        <f t="shared" si="6"/>
        <v>22129.756720274607</v>
      </c>
      <c r="T30" s="85"/>
      <c r="U30" s="51">
        <f t="shared" si="7"/>
        <v>3.2797254098113626E-3</v>
      </c>
      <c r="V30" s="50">
        <v>0.25398086641451861</v>
      </c>
      <c r="W30" s="51">
        <f t="shared" si="8"/>
        <v>-1.4999999839346856E-3</v>
      </c>
      <c r="X30" s="51">
        <f t="shared" si="9"/>
        <v>3.2797253916214686E-3</v>
      </c>
    </row>
    <row r="31" spans="1:25" s="14" customFormat="1" ht="51.6" customHeight="1" x14ac:dyDescent="0.3">
      <c r="A31" s="10" t="s">
        <v>689</v>
      </c>
      <c r="B31" s="10" t="s">
        <v>94</v>
      </c>
      <c r="C31" s="10" t="s">
        <v>95</v>
      </c>
      <c r="D31" s="10" t="s">
        <v>96</v>
      </c>
      <c r="E31" s="10" t="s">
        <v>77</v>
      </c>
      <c r="F31" s="157" t="s">
        <v>23</v>
      </c>
      <c r="G31" s="10" t="s">
        <v>37</v>
      </c>
      <c r="H31" s="74">
        <v>250000</v>
      </c>
      <c r="I31" s="74">
        <v>170000</v>
      </c>
      <c r="J31" s="74">
        <v>30000</v>
      </c>
      <c r="K31" s="74">
        <v>50000</v>
      </c>
      <c r="L31" s="67">
        <f t="shared" si="2"/>
        <v>250000</v>
      </c>
      <c r="M31" s="67">
        <v>170000</v>
      </c>
      <c r="N31" s="67">
        <v>30000</v>
      </c>
      <c r="O31" s="67">
        <v>50000</v>
      </c>
      <c r="P31" s="67">
        <f t="shared" si="3"/>
        <v>250000</v>
      </c>
      <c r="Q31" s="67">
        <v>170000</v>
      </c>
      <c r="R31" s="67">
        <v>30000</v>
      </c>
      <c r="S31" s="67">
        <f t="shared" si="6"/>
        <v>50000</v>
      </c>
      <c r="T31" s="85"/>
      <c r="U31" s="51">
        <f t="shared" si="7"/>
        <v>0</v>
      </c>
      <c r="V31" s="50">
        <v>0.25</v>
      </c>
      <c r="W31" s="51">
        <f t="shared" si="8"/>
        <v>0</v>
      </c>
      <c r="X31" s="51">
        <f t="shared" si="9"/>
        <v>0</v>
      </c>
    </row>
    <row r="32" spans="1:25" s="14" customFormat="1" ht="40.200000000000003" customHeight="1" x14ac:dyDescent="0.3">
      <c r="A32" s="10" t="s">
        <v>690</v>
      </c>
      <c r="B32" s="10" t="s">
        <v>97</v>
      </c>
      <c r="C32" s="10" t="s">
        <v>98</v>
      </c>
      <c r="D32" s="10" t="s">
        <v>99</v>
      </c>
      <c r="E32" s="10" t="s">
        <v>67</v>
      </c>
      <c r="F32" s="157" t="s">
        <v>23</v>
      </c>
      <c r="G32" s="10" t="s">
        <v>37</v>
      </c>
      <c r="H32" s="74">
        <v>165292.5</v>
      </c>
      <c r="I32" s="74">
        <v>112398.9</v>
      </c>
      <c r="J32" s="74">
        <v>19835.099999999999</v>
      </c>
      <c r="K32" s="74">
        <v>33058.5</v>
      </c>
      <c r="L32" s="67">
        <f t="shared" si="2"/>
        <v>170000</v>
      </c>
      <c r="M32" s="67">
        <v>115600</v>
      </c>
      <c r="N32" s="67">
        <v>20400</v>
      </c>
      <c r="O32" s="67">
        <v>34000</v>
      </c>
      <c r="P32" s="67">
        <f t="shared" si="3"/>
        <v>165292.5</v>
      </c>
      <c r="Q32" s="67">
        <v>112398.9</v>
      </c>
      <c r="R32" s="67">
        <v>19835.099999999999</v>
      </c>
      <c r="S32" s="67">
        <f t="shared" si="6"/>
        <v>33058.5</v>
      </c>
      <c r="T32" s="85"/>
      <c r="U32" s="51">
        <f t="shared" si="7"/>
        <v>0</v>
      </c>
      <c r="V32" s="50">
        <v>0.25</v>
      </c>
      <c r="W32" s="51">
        <f t="shared" si="8"/>
        <v>0</v>
      </c>
      <c r="X32" s="51">
        <f t="shared" si="9"/>
        <v>0</v>
      </c>
    </row>
    <row r="33" spans="1:25" s="14" customFormat="1" ht="40.200000000000003" customHeight="1" x14ac:dyDescent="0.3">
      <c r="A33" s="10" t="s">
        <v>691</v>
      </c>
      <c r="B33" s="10" t="s">
        <v>100</v>
      </c>
      <c r="C33" s="10" t="s">
        <v>101</v>
      </c>
      <c r="D33" s="10" t="s">
        <v>102</v>
      </c>
      <c r="E33" s="10" t="s">
        <v>54</v>
      </c>
      <c r="F33" s="157" t="s">
        <v>23</v>
      </c>
      <c r="G33" s="10" t="s">
        <v>37</v>
      </c>
      <c r="H33" s="74">
        <v>145530.01</v>
      </c>
      <c r="I33" s="74">
        <v>48193.91</v>
      </c>
      <c r="J33" s="74">
        <v>8504.81</v>
      </c>
      <c r="K33" s="74">
        <v>88831.29</v>
      </c>
      <c r="L33" s="67">
        <f t="shared" si="2"/>
        <v>145772</v>
      </c>
      <c r="M33" s="67">
        <v>48274.049999999996</v>
      </c>
      <c r="N33" s="67">
        <v>8518.9499999999989</v>
      </c>
      <c r="O33" s="67">
        <v>88979.000000000015</v>
      </c>
      <c r="P33" s="67">
        <f t="shared" si="3"/>
        <v>145530.00918845634</v>
      </c>
      <c r="Q33" s="67">
        <v>48193.912000000004</v>
      </c>
      <c r="R33" s="67">
        <v>8504.8080000000009</v>
      </c>
      <c r="S33" s="67">
        <f t="shared" si="6"/>
        <v>88831.289188456358</v>
      </c>
      <c r="T33" s="85"/>
      <c r="U33" s="51">
        <f t="shared" si="7"/>
        <v>8.1154366489499807E-4</v>
      </c>
      <c r="V33" s="50">
        <v>1.5667247724191367</v>
      </c>
      <c r="W33" s="51">
        <f t="shared" si="8"/>
        <v>-2.0000000004074536E-3</v>
      </c>
      <c r="X33" s="51">
        <f t="shared" si="9"/>
        <v>8.1154363579116762E-4</v>
      </c>
    </row>
    <row r="34" spans="1:25" s="14" customFormat="1" ht="40.200000000000003" customHeight="1" x14ac:dyDescent="0.3">
      <c r="A34" s="10" t="s">
        <v>692</v>
      </c>
      <c r="B34" s="10" t="s">
        <v>103</v>
      </c>
      <c r="C34" s="10" t="s">
        <v>653</v>
      </c>
      <c r="D34" s="10" t="s">
        <v>104</v>
      </c>
      <c r="E34" s="10" t="s">
        <v>77</v>
      </c>
      <c r="F34" s="157" t="s">
        <v>23</v>
      </c>
      <c r="G34" s="10" t="s">
        <v>37</v>
      </c>
      <c r="H34" s="74">
        <v>157943.19999999998</v>
      </c>
      <c r="I34" s="74">
        <v>102836.34</v>
      </c>
      <c r="J34" s="74">
        <v>18147.59</v>
      </c>
      <c r="K34" s="74">
        <v>36959.269999999997</v>
      </c>
      <c r="L34" s="67">
        <f t="shared" ref="L34" si="10">SUM(M34:O34)</f>
        <v>160047.79999999999</v>
      </c>
      <c r="M34" s="67">
        <v>104206.59999999999</v>
      </c>
      <c r="N34" s="67">
        <v>18389.399999999998</v>
      </c>
      <c r="O34" s="74">
        <v>37451.800000000003</v>
      </c>
      <c r="P34" s="67">
        <f t="shared" ref="P34" si="11">SUM(Q34:S34)</f>
        <v>157943.20000000001</v>
      </c>
      <c r="Q34" s="67">
        <v>102836.34050000001</v>
      </c>
      <c r="R34" s="67">
        <v>18147.589500000002</v>
      </c>
      <c r="S34" s="67">
        <v>36959.269999999997</v>
      </c>
      <c r="T34" s="85"/>
      <c r="U34" s="51">
        <f t="shared" si="7"/>
        <v>0</v>
      </c>
      <c r="V34" s="50">
        <v>0.31</v>
      </c>
      <c r="W34" s="51">
        <f t="shared" si="8"/>
        <v>-5.0000000919681042E-4</v>
      </c>
      <c r="X34" s="51">
        <f t="shared" si="9"/>
        <v>0</v>
      </c>
    </row>
    <row r="35" spans="1:25" s="14" customFormat="1" ht="40.200000000000003" customHeight="1" x14ac:dyDescent="0.3">
      <c r="A35" s="10" t="s">
        <v>693</v>
      </c>
      <c r="B35" s="10" t="s">
        <v>658</v>
      </c>
      <c r="C35" s="10">
        <v>1123</v>
      </c>
      <c r="D35" s="10" t="s">
        <v>659</v>
      </c>
      <c r="E35" s="10" t="s">
        <v>661</v>
      </c>
      <c r="F35" s="157" t="s">
        <v>23</v>
      </c>
      <c r="G35" s="83" t="s">
        <v>820</v>
      </c>
      <c r="H35" s="142">
        <v>38500</v>
      </c>
      <c r="I35" s="142">
        <v>26180</v>
      </c>
      <c r="J35" s="74">
        <v>4620</v>
      </c>
      <c r="K35" s="142">
        <v>7700</v>
      </c>
      <c r="L35" s="67">
        <v>0</v>
      </c>
      <c r="M35" s="67">
        <v>0</v>
      </c>
      <c r="N35" s="74">
        <v>0</v>
      </c>
      <c r="O35" s="67">
        <v>0</v>
      </c>
      <c r="P35" s="74">
        <v>0</v>
      </c>
      <c r="Q35" s="67">
        <v>0</v>
      </c>
      <c r="R35" s="67">
        <v>0</v>
      </c>
      <c r="S35" s="67">
        <v>0</v>
      </c>
      <c r="T35" s="85"/>
      <c r="V35" s="50"/>
    </row>
    <row r="36" spans="1:25" s="14" customFormat="1" ht="40.200000000000003" customHeight="1" x14ac:dyDescent="0.3">
      <c r="A36" s="10" t="s">
        <v>2569</v>
      </c>
      <c r="B36" s="52" t="s">
        <v>2570</v>
      </c>
      <c r="C36" s="10"/>
      <c r="D36" s="214" t="s">
        <v>2568</v>
      </c>
      <c r="E36" s="52" t="s">
        <v>77</v>
      </c>
      <c r="F36" s="157" t="s">
        <v>23</v>
      </c>
      <c r="G36" s="83" t="s">
        <v>820</v>
      </c>
      <c r="H36" s="215">
        <v>208154.59</v>
      </c>
      <c r="I36" s="215">
        <v>57105.58</v>
      </c>
      <c r="J36" s="215">
        <v>10077.459999999999</v>
      </c>
      <c r="K36" s="215">
        <v>140971.54999999999</v>
      </c>
      <c r="L36" s="67">
        <v>0</v>
      </c>
      <c r="M36" s="67">
        <v>0</v>
      </c>
      <c r="N36" s="74">
        <v>0</v>
      </c>
      <c r="O36" s="67">
        <v>0</v>
      </c>
      <c r="P36" s="74">
        <v>0</v>
      </c>
      <c r="Q36" s="67">
        <v>0</v>
      </c>
      <c r="R36" s="67">
        <v>0</v>
      </c>
      <c r="S36" s="67">
        <v>0</v>
      </c>
      <c r="T36" s="85"/>
      <c r="V36" s="50"/>
    </row>
    <row r="37" spans="1:25" s="14" customFormat="1" ht="52.8" x14ac:dyDescent="0.3">
      <c r="A37" s="8" t="s">
        <v>694</v>
      </c>
      <c r="B37" s="9"/>
      <c r="C37" s="10">
        <v>0</v>
      </c>
      <c r="D37" s="69" t="s">
        <v>105</v>
      </c>
      <c r="E37" s="9"/>
      <c r="F37" s="8" t="s">
        <v>0</v>
      </c>
      <c r="G37" s="9"/>
      <c r="H37" s="87">
        <f t="shared" ref="H37:H42" si="12">SUM(I37:K37)</f>
        <v>3831011.6100000003</v>
      </c>
      <c r="I37" s="87">
        <f>SUM(I38:I42)</f>
        <v>3121923.97</v>
      </c>
      <c r="J37" s="87">
        <f>SUM(J38:J42)</f>
        <v>275463.88</v>
      </c>
      <c r="K37" s="87">
        <f>SUM(K38:K42)</f>
        <v>433623.76</v>
      </c>
      <c r="L37" s="87">
        <f t="shared" ref="L37:N37" si="13">SUM(L38:L42)</f>
        <v>3843549.99</v>
      </c>
      <c r="M37" s="87">
        <f t="shared" si="13"/>
        <v>3129608.1100000003</v>
      </c>
      <c r="N37" s="87">
        <f t="shared" si="13"/>
        <v>276141.90000000002</v>
      </c>
      <c r="O37" s="87">
        <f>SUM(O38:O42)</f>
        <v>437799.98</v>
      </c>
      <c r="P37" s="87">
        <f t="shared" ref="P37:R37" si="14">SUM(P38:P42)</f>
        <v>3151958.4</v>
      </c>
      <c r="Q37" s="87">
        <f t="shared" si="14"/>
        <v>2544728.75</v>
      </c>
      <c r="R37" s="87">
        <f t="shared" si="14"/>
        <v>224534.89</v>
      </c>
      <c r="S37" s="87">
        <f>SUM(S38:S42)</f>
        <v>382694.76</v>
      </c>
      <c r="T37" s="86"/>
    </row>
    <row r="38" spans="1:25" s="14" customFormat="1" ht="66" x14ac:dyDescent="0.3">
      <c r="A38" s="10" t="s">
        <v>695</v>
      </c>
      <c r="B38" s="10" t="s">
        <v>106</v>
      </c>
      <c r="C38" s="10" t="s">
        <v>107</v>
      </c>
      <c r="D38" s="10" t="s">
        <v>108</v>
      </c>
      <c r="E38" s="10" t="s">
        <v>77</v>
      </c>
      <c r="F38" s="157" t="s">
        <v>23</v>
      </c>
      <c r="G38" s="10" t="s">
        <v>819</v>
      </c>
      <c r="H38" s="74">
        <f t="shared" si="12"/>
        <v>815537.60999999987</v>
      </c>
      <c r="I38" s="74">
        <v>693206.96</v>
      </c>
      <c r="J38" s="74">
        <v>61165.32</v>
      </c>
      <c r="K38" s="74">
        <v>61165.33</v>
      </c>
      <c r="L38" s="67">
        <f>SUM(M38:O38)</f>
        <v>815537.60999999987</v>
      </c>
      <c r="M38" s="67">
        <v>693206.96</v>
      </c>
      <c r="N38" s="67">
        <v>61165.32</v>
      </c>
      <c r="O38" s="67">
        <v>61165.33</v>
      </c>
      <c r="P38" s="67">
        <f>SUM(Q38:S38)</f>
        <v>612544.46</v>
      </c>
      <c r="Q38" s="67">
        <v>520662.78</v>
      </c>
      <c r="R38" s="67">
        <v>45940.83</v>
      </c>
      <c r="S38" s="67">
        <v>45940.85</v>
      </c>
      <c r="T38" s="85"/>
      <c r="U38" s="51">
        <f t="shared" ref="U38:U40" si="15">H38-L38</f>
        <v>0</v>
      </c>
      <c r="W38" s="51">
        <f t="shared" ref="W38:W40" si="16">I38-M38</f>
        <v>0</v>
      </c>
      <c r="X38" s="51">
        <f t="shared" ref="X38:X40" si="17">J38-N38</f>
        <v>0</v>
      </c>
      <c r="Y38" s="51">
        <f t="shared" ref="Y38:Y40" si="18">K38-O38</f>
        <v>0</v>
      </c>
    </row>
    <row r="39" spans="1:25" s="14" customFormat="1" ht="66" x14ac:dyDescent="0.3">
      <c r="A39" s="10" t="s">
        <v>696</v>
      </c>
      <c r="B39" s="10" t="s">
        <v>109</v>
      </c>
      <c r="C39" s="10" t="s">
        <v>110</v>
      </c>
      <c r="D39" s="10" t="s">
        <v>111</v>
      </c>
      <c r="E39" s="10" t="s">
        <v>77</v>
      </c>
      <c r="F39" s="157" t="s">
        <v>23</v>
      </c>
      <c r="G39" s="10" t="s">
        <v>819</v>
      </c>
      <c r="H39" s="74">
        <f t="shared" si="12"/>
        <v>605024.19999999995</v>
      </c>
      <c r="I39" s="74">
        <v>514270.57</v>
      </c>
      <c r="J39" s="74">
        <v>45376.81</v>
      </c>
      <c r="K39" s="74">
        <v>45376.82</v>
      </c>
      <c r="L39" s="67">
        <f t="shared" ref="L39:L42" si="19">SUM(M39:O39)</f>
        <v>605024.19999999995</v>
      </c>
      <c r="M39" s="67">
        <v>514270.57</v>
      </c>
      <c r="N39" s="67">
        <v>45376.81</v>
      </c>
      <c r="O39" s="67">
        <v>45376.82</v>
      </c>
      <c r="P39" s="67">
        <f t="shared" ref="P39:P42" si="20">SUM(Q39:S39)</f>
        <v>449467.06000000006</v>
      </c>
      <c r="Q39" s="67">
        <v>382047</v>
      </c>
      <c r="R39" s="67">
        <v>33710.03</v>
      </c>
      <c r="S39" s="67">
        <v>33710.03</v>
      </c>
      <c r="T39" s="85"/>
      <c r="U39" s="51">
        <f t="shared" si="15"/>
        <v>0</v>
      </c>
      <c r="W39" s="51">
        <f t="shared" si="16"/>
        <v>0</v>
      </c>
      <c r="X39" s="51">
        <f t="shared" si="17"/>
        <v>0</v>
      </c>
      <c r="Y39" s="51">
        <f t="shared" si="18"/>
        <v>0</v>
      </c>
    </row>
    <row r="40" spans="1:25" s="14" customFormat="1" ht="66" x14ac:dyDescent="0.3">
      <c r="A40" s="10" t="s">
        <v>697</v>
      </c>
      <c r="B40" s="10" t="s">
        <v>112</v>
      </c>
      <c r="C40" s="10" t="s">
        <v>113</v>
      </c>
      <c r="D40" s="10" t="s">
        <v>114</v>
      </c>
      <c r="E40" s="10" t="s">
        <v>54</v>
      </c>
      <c r="F40" s="157" t="s">
        <v>23</v>
      </c>
      <c r="G40" s="10" t="s">
        <v>819</v>
      </c>
      <c r="H40" s="74">
        <f t="shared" si="12"/>
        <v>1169691.1900000002</v>
      </c>
      <c r="I40" s="74">
        <v>994237.51</v>
      </c>
      <c r="J40" s="74">
        <v>87726.84</v>
      </c>
      <c r="K40" s="74">
        <v>87726.84</v>
      </c>
      <c r="L40" s="67">
        <f t="shared" si="19"/>
        <v>1169691.1900000002</v>
      </c>
      <c r="M40" s="67">
        <v>994237.51</v>
      </c>
      <c r="N40" s="67">
        <v>87726.84</v>
      </c>
      <c r="O40" s="67">
        <v>87726.84</v>
      </c>
      <c r="P40" s="67">
        <f t="shared" si="20"/>
        <v>932976.91</v>
      </c>
      <c r="Q40" s="67">
        <v>793030.37</v>
      </c>
      <c r="R40" s="67">
        <v>69973.27</v>
      </c>
      <c r="S40" s="67">
        <v>69973.27</v>
      </c>
      <c r="T40" s="85"/>
      <c r="U40" s="51">
        <f t="shared" si="15"/>
        <v>0</v>
      </c>
      <c r="W40" s="51">
        <f t="shared" si="16"/>
        <v>0</v>
      </c>
      <c r="X40" s="51">
        <f t="shared" si="17"/>
        <v>0</v>
      </c>
      <c r="Y40" s="51">
        <f t="shared" si="18"/>
        <v>0</v>
      </c>
    </row>
    <row r="41" spans="1:25" s="14" customFormat="1" ht="66" x14ac:dyDescent="0.3">
      <c r="A41" s="10" t="s">
        <v>698</v>
      </c>
      <c r="B41" s="10" t="s">
        <v>115</v>
      </c>
      <c r="C41" s="10" t="s">
        <v>116</v>
      </c>
      <c r="D41" s="10" t="s">
        <v>117</v>
      </c>
      <c r="E41" s="10" t="s">
        <v>33</v>
      </c>
      <c r="F41" s="157" t="s">
        <v>23</v>
      </c>
      <c r="G41" s="10" t="s">
        <v>37</v>
      </c>
      <c r="H41" s="74">
        <f t="shared" si="12"/>
        <v>566880.61</v>
      </c>
      <c r="I41" s="74">
        <v>347412.77</v>
      </c>
      <c r="J41" s="74">
        <v>30654.07</v>
      </c>
      <c r="K41" s="74">
        <v>188813.77</v>
      </c>
      <c r="L41" s="67">
        <f t="shared" si="19"/>
        <v>579418.99</v>
      </c>
      <c r="M41" s="67">
        <v>355096.91</v>
      </c>
      <c r="N41" s="67">
        <v>31332.09</v>
      </c>
      <c r="O41" s="67">
        <v>192989.99</v>
      </c>
      <c r="P41" s="67">
        <f t="shared" si="20"/>
        <v>566880.61</v>
      </c>
      <c r="Q41" s="67">
        <v>347412.77</v>
      </c>
      <c r="R41" s="67">
        <v>30654.07</v>
      </c>
      <c r="S41" s="67">
        <v>188813.77</v>
      </c>
      <c r="T41" s="85"/>
      <c r="U41" s="51">
        <f>H41-P41</f>
        <v>0</v>
      </c>
      <c r="W41" s="51">
        <f>I41-Q41</f>
        <v>0</v>
      </c>
      <c r="X41" s="51">
        <f>K41-S41</f>
        <v>0</v>
      </c>
    </row>
    <row r="42" spans="1:25" s="14" customFormat="1" ht="66" x14ac:dyDescent="0.3">
      <c r="A42" s="10" t="s">
        <v>699</v>
      </c>
      <c r="B42" s="10" t="s">
        <v>118</v>
      </c>
      <c r="C42" s="10" t="s">
        <v>119</v>
      </c>
      <c r="D42" s="10" t="s">
        <v>120</v>
      </c>
      <c r="E42" s="10" t="s">
        <v>54</v>
      </c>
      <c r="F42" s="157" t="s">
        <v>23</v>
      </c>
      <c r="G42" s="10" t="s">
        <v>819</v>
      </c>
      <c r="H42" s="74">
        <f t="shared" si="12"/>
        <v>673878</v>
      </c>
      <c r="I42" s="74">
        <v>572796.16000000003</v>
      </c>
      <c r="J42" s="74">
        <v>50540.84</v>
      </c>
      <c r="K42" s="74">
        <v>50541</v>
      </c>
      <c r="L42" s="67">
        <f t="shared" si="19"/>
        <v>673878</v>
      </c>
      <c r="M42" s="67">
        <v>572796.16000000003</v>
      </c>
      <c r="N42" s="67">
        <v>50540.84</v>
      </c>
      <c r="O42" s="67">
        <v>50541</v>
      </c>
      <c r="P42" s="67">
        <f t="shared" si="20"/>
        <v>590089.36</v>
      </c>
      <c r="Q42" s="67">
        <v>501575.83</v>
      </c>
      <c r="R42" s="67">
        <v>44256.69</v>
      </c>
      <c r="S42" s="67">
        <v>44256.84</v>
      </c>
      <c r="T42" s="85"/>
      <c r="U42" s="51">
        <f>H42-L42</f>
        <v>0</v>
      </c>
      <c r="W42" s="51">
        <f>I42-M42</f>
        <v>0</v>
      </c>
      <c r="X42" s="51">
        <f>J42-N42</f>
        <v>0</v>
      </c>
      <c r="Y42" s="51">
        <f>K42-O42</f>
        <v>0</v>
      </c>
    </row>
    <row r="43" spans="1:25" s="14" customFormat="1" ht="26.4" x14ac:dyDescent="0.3">
      <c r="A43" s="8" t="s">
        <v>121</v>
      </c>
      <c r="B43" s="9"/>
      <c r="C43" s="10">
        <v>0</v>
      </c>
      <c r="D43" s="69" t="s">
        <v>122</v>
      </c>
      <c r="E43" s="9"/>
      <c r="F43" s="8" t="s">
        <v>0</v>
      </c>
      <c r="G43" s="9"/>
      <c r="H43" s="87">
        <f t="shared" ref="H43:K43" si="21">SUM(H44:H49)</f>
        <v>4377007.68</v>
      </c>
      <c r="I43" s="87">
        <f t="shared" si="21"/>
        <v>3697302</v>
      </c>
      <c r="J43" s="87">
        <f t="shared" si="21"/>
        <v>346386.06</v>
      </c>
      <c r="K43" s="87">
        <f t="shared" si="21"/>
        <v>333319.62</v>
      </c>
      <c r="L43" s="87">
        <f t="shared" ref="L43:S43" si="22">SUM(L44:L49)</f>
        <v>4278345.54</v>
      </c>
      <c r="M43" s="87">
        <f t="shared" si="22"/>
        <v>3615523.44</v>
      </c>
      <c r="N43" s="87">
        <f t="shared" si="22"/>
        <v>339174.72000000003</v>
      </c>
      <c r="O43" s="87">
        <f t="shared" si="22"/>
        <v>323647.38</v>
      </c>
      <c r="P43" s="87">
        <f t="shared" si="22"/>
        <v>3574233.6799999997</v>
      </c>
      <c r="Q43" s="87">
        <f t="shared" si="22"/>
        <v>3031566.28</v>
      </c>
      <c r="R43" s="87">
        <f t="shared" si="22"/>
        <v>287644.69</v>
      </c>
      <c r="S43" s="87">
        <f t="shared" si="22"/>
        <v>255022.71</v>
      </c>
      <c r="T43" s="86"/>
    </row>
    <row r="44" spans="1:25" s="14" customFormat="1" ht="66" x14ac:dyDescent="0.3">
      <c r="A44" s="10" t="s">
        <v>700</v>
      </c>
      <c r="B44" s="10" t="s">
        <v>123</v>
      </c>
      <c r="C44" s="10" t="s">
        <v>124</v>
      </c>
      <c r="D44" s="10" t="s">
        <v>125</v>
      </c>
      <c r="E44" s="10" t="s">
        <v>77</v>
      </c>
      <c r="F44" s="157" t="s">
        <v>660</v>
      </c>
      <c r="G44" s="10" t="s">
        <v>37</v>
      </c>
      <c r="H44" s="74">
        <v>1516825.67</v>
      </c>
      <c r="I44" s="74">
        <v>1289301.81</v>
      </c>
      <c r="J44" s="143">
        <v>113761.92</v>
      </c>
      <c r="K44" s="74">
        <v>113761.94</v>
      </c>
      <c r="L44" s="67">
        <f>SUM(M44:O44)</f>
        <v>1516932.0099999998</v>
      </c>
      <c r="M44" s="67">
        <v>1289392.2</v>
      </c>
      <c r="N44" s="67">
        <v>113769.9</v>
      </c>
      <c r="O44" s="67">
        <v>113769.91</v>
      </c>
      <c r="P44" s="67">
        <f>SUM(Q44:S44)</f>
        <v>1516825.67</v>
      </c>
      <c r="Q44" s="67">
        <v>1289301.81</v>
      </c>
      <c r="R44" s="67">
        <v>113761.92</v>
      </c>
      <c r="S44" s="67">
        <v>113761.94</v>
      </c>
      <c r="T44" s="3"/>
      <c r="U44" s="51">
        <f t="shared" ref="U44:U45" si="23">H44-P44</f>
        <v>0</v>
      </c>
      <c r="V44" s="51"/>
      <c r="W44" s="51">
        <f t="shared" ref="W44:W45" si="24">I44-Q44</f>
        <v>0</v>
      </c>
      <c r="X44" s="51">
        <f t="shared" ref="X44:X45" si="25">K44-S44</f>
        <v>0</v>
      </c>
    </row>
    <row r="45" spans="1:25" s="14" customFormat="1" ht="66" x14ac:dyDescent="0.3">
      <c r="A45" s="10" t="s">
        <v>701</v>
      </c>
      <c r="B45" s="10" t="s">
        <v>126</v>
      </c>
      <c r="C45" s="10" t="s">
        <v>127</v>
      </c>
      <c r="D45" s="10" t="s">
        <v>128</v>
      </c>
      <c r="E45" s="10" t="s">
        <v>77</v>
      </c>
      <c r="F45" s="157" t="s">
        <v>660</v>
      </c>
      <c r="G45" s="10" t="s">
        <v>37</v>
      </c>
      <c r="H45" s="74">
        <v>809777.42</v>
      </c>
      <c r="I45" s="74">
        <v>685221.1</v>
      </c>
      <c r="J45" s="143">
        <v>80614.240000000005</v>
      </c>
      <c r="K45" s="74">
        <v>43942.080000000002</v>
      </c>
      <c r="L45" s="67">
        <f t="shared" ref="L45:L49" si="26">SUM(M45:O45)</f>
        <v>806317.97000000009</v>
      </c>
      <c r="M45" s="67">
        <v>685370.28</v>
      </c>
      <c r="N45" s="67">
        <v>80631.789999999994</v>
      </c>
      <c r="O45" s="67">
        <v>40315.9</v>
      </c>
      <c r="P45" s="67">
        <f t="shared" ref="P45:P49" si="27">SUM(Q45:S45)</f>
        <v>806142.47</v>
      </c>
      <c r="Q45" s="67">
        <v>685221.1</v>
      </c>
      <c r="R45" s="67">
        <v>80614.240000000005</v>
      </c>
      <c r="S45" s="67">
        <v>40307.129999999997</v>
      </c>
      <c r="T45" s="3"/>
      <c r="U45" s="51">
        <f t="shared" si="23"/>
        <v>3634.9500000000698</v>
      </c>
      <c r="W45" s="51">
        <f t="shared" si="24"/>
        <v>0</v>
      </c>
      <c r="X45" s="51">
        <f t="shared" si="25"/>
        <v>3634.9500000000044</v>
      </c>
    </row>
    <row r="46" spans="1:25" s="14" customFormat="1" ht="66" x14ac:dyDescent="0.3">
      <c r="A46" s="10" t="s">
        <v>702</v>
      </c>
      <c r="B46" s="10" t="s">
        <v>129</v>
      </c>
      <c r="C46" s="10" t="s">
        <v>130</v>
      </c>
      <c r="D46" s="10" t="s">
        <v>131</v>
      </c>
      <c r="E46" s="10" t="s">
        <v>77</v>
      </c>
      <c r="F46" s="157" t="s">
        <v>660</v>
      </c>
      <c r="G46" s="10" t="s">
        <v>819</v>
      </c>
      <c r="H46" s="74">
        <v>418332.84</v>
      </c>
      <c r="I46" s="74">
        <v>355582.91</v>
      </c>
      <c r="J46" s="74">
        <v>31374.959999999999</v>
      </c>
      <c r="K46" s="74">
        <v>31374.97</v>
      </c>
      <c r="L46" s="67">
        <f t="shared" si="26"/>
        <v>418332.83999999997</v>
      </c>
      <c r="M46" s="67">
        <v>355582.91</v>
      </c>
      <c r="N46" s="67">
        <v>31374.959999999999</v>
      </c>
      <c r="O46" s="67">
        <v>31374.97</v>
      </c>
      <c r="P46" s="67">
        <f t="shared" si="27"/>
        <v>284597.12999999995</v>
      </c>
      <c r="Q46" s="67">
        <v>241907.55</v>
      </c>
      <c r="R46" s="67">
        <v>21344.78</v>
      </c>
      <c r="S46" s="67">
        <v>21344.799999999999</v>
      </c>
      <c r="T46" s="85"/>
      <c r="U46" s="51">
        <f>H46-L46</f>
        <v>0</v>
      </c>
      <c r="W46" s="51">
        <f>I46-M46</f>
        <v>0</v>
      </c>
      <c r="X46" s="51">
        <f>J46-N46</f>
        <v>0</v>
      </c>
      <c r="Y46" s="51">
        <f>K46-O46</f>
        <v>0</v>
      </c>
    </row>
    <row r="47" spans="1:25" s="14" customFormat="1" ht="66" x14ac:dyDescent="0.3">
      <c r="A47" s="10" t="s">
        <v>703</v>
      </c>
      <c r="B47" s="10" t="s">
        <v>132</v>
      </c>
      <c r="C47" s="10" t="s">
        <v>133</v>
      </c>
      <c r="D47" s="10" t="s">
        <v>134</v>
      </c>
      <c r="E47" s="10" t="s">
        <v>77</v>
      </c>
      <c r="F47" s="157" t="s">
        <v>660</v>
      </c>
      <c r="G47" s="10" t="s">
        <v>37</v>
      </c>
      <c r="H47" s="74">
        <v>877396.81</v>
      </c>
      <c r="I47" s="74">
        <v>745787.3</v>
      </c>
      <c r="J47" s="74">
        <v>65804.75</v>
      </c>
      <c r="K47" s="74">
        <v>65804.759999999995</v>
      </c>
      <c r="L47" s="67">
        <f t="shared" si="26"/>
        <v>877516.65</v>
      </c>
      <c r="M47" s="67">
        <v>745889.15</v>
      </c>
      <c r="N47" s="67">
        <v>65813.75</v>
      </c>
      <c r="O47" s="67">
        <v>65813.75</v>
      </c>
      <c r="P47" s="67">
        <f t="shared" si="27"/>
        <v>877396.83000000007</v>
      </c>
      <c r="Q47" s="67">
        <v>745787.3</v>
      </c>
      <c r="R47" s="67">
        <v>65804.759999999995</v>
      </c>
      <c r="S47" s="67">
        <v>65804.77</v>
      </c>
      <c r="T47" s="3"/>
      <c r="U47" s="51">
        <f>H47-P47</f>
        <v>-2.0000000018626451E-2</v>
      </c>
      <c r="W47" s="51">
        <f>I47-Q47</f>
        <v>0</v>
      </c>
      <c r="X47" s="51">
        <f>K47-S47</f>
        <v>-1.0000000009313226E-2</v>
      </c>
    </row>
    <row r="48" spans="1:25" s="14" customFormat="1" ht="66" x14ac:dyDescent="0.3">
      <c r="A48" s="10" t="s">
        <v>704</v>
      </c>
      <c r="B48" s="10" t="s">
        <v>135</v>
      </c>
      <c r="C48" s="10" t="s">
        <v>136</v>
      </c>
      <c r="D48" s="10" t="s">
        <v>137</v>
      </c>
      <c r="E48" s="10" t="s">
        <v>77</v>
      </c>
      <c r="F48" s="157" t="s">
        <v>660</v>
      </c>
      <c r="G48" s="10" t="s">
        <v>819</v>
      </c>
      <c r="H48" s="74">
        <v>173605.66999999998</v>
      </c>
      <c r="I48" s="74">
        <v>127500</v>
      </c>
      <c r="J48" s="74">
        <v>11250</v>
      </c>
      <c r="K48" s="74">
        <v>34855.67</v>
      </c>
      <c r="L48" s="67">
        <f t="shared" si="26"/>
        <v>173605.66999999998</v>
      </c>
      <c r="M48" s="67">
        <v>127500</v>
      </c>
      <c r="N48" s="67">
        <v>11250</v>
      </c>
      <c r="O48" s="67">
        <v>34855.67</v>
      </c>
      <c r="P48" s="67">
        <f t="shared" si="27"/>
        <v>54009.89</v>
      </c>
      <c r="Q48" s="67">
        <v>39666.11</v>
      </c>
      <c r="R48" s="67">
        <v>3499.95</v>
      </c>
      <c r="S48" s="67">
        <v>10843.83</v>
      </c>
      <c r="T48" s="85"/>
      <c r="U48" s="51">
        <f t="shared" ref="U48:U49" si="28">H48-L48</f>
        <v>0</v>
      </c>
      <c r="W48" s="51">
        <f t="shared" ref="W48:W49" si="29">I48-M48</f>
        <v>0</v>
      </c>
      <c r="X48" s="51">
        <f t="shared" ref="X48:X49" si="30">J48-N48</f>
        <v>0</v>
      </c>
      <c r="Y48" s="51">
        <f t="shared" ref="Y48:Y49" si="31">K48-O48</f>
        <v>0</v>
      </c>
    </row>
    <row r="49" spans="1:25" s="14" customFormat="1" ht="66" x14ac:dyDescent="0.3">
      <c r="A49" s="10" t="s">
        <v>705</v>
      </c>
      <c r="B49" s="10" t="s">
        <v>138</v>
      </c>
      <c r="C49" s="10" t="s">
        <v>139</v>
      </c>
      <c r="D49" s="10" t="s">
        <v>140</v>
      </c>
      <c r="E49" s="10" t="s">
        <v>77</v>
      </c>
      <c r="F49" s="157" t="s">
        <v>660</v>
      </c>
      <c r="G49" s="10" t="s">
        <v>819</v>
      </c>
      <c r="H49" s="74">
        <v>581069.27</v>
      </c>
      <c r="I49" s="74">
        <v>493908.88</v>
      </c>
      <c r="J49" s="74">
        <v>43580.19</v>
      </c>
      <c r="K49" s="74">
        <v>43580.2</v>
      </c>
      <c r="L49" s="67">
        <f t="shared" si="26"/>
        <v>485640.4</v>
      </c>
      <c r="M49" s="67">
        <v>411788.9</v>
      </c>
      <c r="N49" s="67">
        <v>36334.32</v>
      </c>
      <c r="O49" s="67">
        <v>37517.18</v>
      </c>
      <c r="P49" s="67">
        <f t="shared" si="27"/>
        <v>35261.69</v>
      </c>
      <c r="Q49" s="67">
        <v>29682.41</v>
      </c>
      <c r="R49" s="67">
        <v>2619.04</v>
      </c>
      <c r="S49" s="67">
        <v>2960.24</v>
      </c>
      <c r="T49" s="85" t="s">
        <v>822</v>
      </c>
      <c r="U49" s="51">
        <f t="shared" si="28"/>
        <v>95428.87</v>
      </c>
      <c r="W49" s="51">
        <f t="shared" si="29"/>
        <v>82119.979999999981</v>
      </c>
      <c r="X49" s="51">
        <f t="shared" si="30"/>
        <v>7245.8700000000026</v>
      </c>
      <c r="Y49" s="51">
        <f t="shared" si="31"/>
        <v>6063.0199999999968</v>
      </c>
    </row>
    <row r="50" spans="1:25" s="14" customFormat="1" ht="39.6" x14ac:dyDescent="0.3">
      <c r="A50" s="8" t="s">
        <v>141</v>
      </c>
      <c r="B50" s="9"/>
      <c r="C50" s="10"/>
      <c r="D50" s="69" t="s">
        <v>142</v>
      </c>
      <c r="E50" s="9"/>
      <c r="F50" s="8" t="s">
        <v>0</v>
      </c>
      <c r="G50" s="9"/>
      <c r="H50" s="87">
        <f>SUM(H51:H54)</f>
        <v>1894957.7100000002</v>
      </c>
      <c r="I50" s="87">
        <f t="shared" ref="I50:S50" si="32">SUM(I51:I54)</f>
        <v>1537435.62</v>
      </c>
      <c r="J50" s="87">
        <f t="shared" si="32"/>
        <v>165982.55000000005</v>
      </c>
      <c r="K50" s="87">
        <f t="shared" si="32"/>
        <v>191539.54</v>
      </c>
      <c r="L50" s="87">
        <f t="shared" si="32"/>
        <v>2112023.5699999998</v>
      </c>
      <c r="M50" s="87">
        <f t="shared" si="32"/>
        <v>1773496.5999999999</v>
      </c>
      <c r="N50" s="87">
        <f t="shared" si="32"/>
        <v>156484.99</v>
      </c>
      <c r="O50" s="87">
        <f t="shared" si="32"/>
        <v>182041.98</v>
      </c>
      <c r="P50" s="87">
        <f t="shared" si="32"/>
        <v>1988657.71</v>
      </c>
      <c r="Q50" s="87">
        <f t="shared" si="32"/>
        <v>1668635.6199999999</v>
      </c>
      <c r="R50" s="87">
        <f t="shared" si="32"/>
        <v>147232.54999999999</v>
      </c>
      <c r="S50" s="87">
        <f t="shared" si="32"/>
        <v>172789.54</v>
      </c>
      <c r="T50" s="86"/>
    </row>
    <row r="51" spans="1:25" s="14" customFormat="1" ht="66" x14ac:dyDescent="0.3">
      <c r="A51" s="10" t="s">
        <v>706</v>
      </c>
      <c r="B51" s="10" t="s">
        <v>143</v>
      </c>
      <c r="C51" s="10" t="s">
        <v>144</v>
      </c>
      <c r="D51" s="10" t="s">
        <v>145</v>
      </c>
      <c r="E51" s="10" t="s">
        <v>146</v>
      </c>
      <c r="F51" s="157" t="s">
        <v>660</v>
      </c>
      <c r="G51" s="10" t="s">
        <v>37</v>
      </c>
      <c r="H51" s="74">
        <f>SUM(I51:K51)</f>
        <v>1286060.7500000002</v>
      </c>
      <c r="I51" s="74">
        <v>1093151.6300000001</v>
      </c>
      <c r="J51" s="74">
        <v>96454.550000000032</v>
      </c>
      <c r="K51" s="74">
        <v>96454.570000000022</v>
      </c>
      <c r="L51" s="67">
        <f>SUM(M51:O51)</f>
        <v>1293732.5699999998</v>
      </c>
      <c r="M51" s="67">
        <v>1099672.68</v>
      </c>
      <c r="N51" s="67">
        <v>97029.94</v>
      </c>
      <c r="O51" s="67">
        <v>97029.95</v>
      </c>
      <c r="P51" s="67">
        <f>SUM(Q51:S51)</f>
        <v>1286060.75</v>
      </c>
      <c r="Q51" s="67">
        <v>1093151.6299999999</v>
      </c>
      <c r="R51" s="67">
        <v>96454.55</v>
      </c>
      <c r="S51" s="67">
        <v>96454.57</v>
      </c>
      <c r="T51" s="85"/>
      <c r="U51" s="51">
        <f t="shared" ref="U51:U53" si="33">H51-P51</f>
        <v>0</v>
      </c>
      <c r="W51" s="51">
        <f t="shared" ref="W51:W53" si="34">I51-Q51</f>
        <v>0</v>
      </c>
      <c r="X51" s="51">
        <f t="shared" ref="X51:X53" si="35">K51-S51</f>
        <v>0</v>
      </c>
    </row>
    <row r="52" spans="1:25" s="14" customFormat="1" ht="66" x14ac:dyDescent="0.3">
      <c r="A52" s="10" t="s">
        <v>707</v>
      </c>
      <c r="B52" s="10" t="s">
        <v>147</v>
      </c>
      <c r="C52" s="10" t="s">
        <v>148</v>
      </c>
      <c r="D52" s="10" t="s">
        <v>149</v>
      </c>
      <c r="E52" s="10" t="s">
        <v>33</v>
      </c>
      <c r="F52" s="157" t="s">
        <v>660</v>
      </c>
      <c r="G52" s="10" t="s">
        <v>37</v>
      </c>
      <c r="H52" s="74">
        <f t="shared" ref="H52:H53" si="36">SUM(I52:K52)</f>
        <v>131084</v>
      </c>
      <c r="I52" s="74">
        <v>38142.97</v>
      </c>
      <c r="J52" s="74">
        <v>33692.03</v>
      </c>
      <c r="K52" s="74">
        <v>59249</v>
      </c>
      <c r="L52" s="67">
        <f t="shared" ref="L52:L53" si="37">SUM(M52:O52)</f>
        <v>474784</v>
      </c>
      <c r="M52" s="67">
        <v>381842.97</v>
      </c>
      <c r="N52" s="67">
        <v>33692.03</v>
      </c>
      <c r="O52" s="67">
        <v>59249</v>
      </c>
      <c r="P52" s="67">
        <f t="shared" ref="P52:P53" si="38">SUM(Q52:S52)</f>
        <v>474784</v>
      </c>
      <c r="Q52" s="67">
        <v>381842.97</v>
      </c>
      <c r="R52" s="67">
        <v>33692.03</v>
      </c>
      <c r="S52" s="67">
        <v>59249</v>
      </c>
      <c r="T52" s="3" t="s">
        <v>2580</v>
      </c>
      <c r="U52" s="51">
        <f t="shared" si="33"/>
        <v>-343700</v>
      </c>
      <c r="W52" s="51">
        <f t="shared" si="34"/>
        <v>-343700</v>
      </c>
      <c r="X52" s="51">
        <f t="shared" si="35"/>
        <v>0</v>
      </c>
    </row>
    <row r="53" spans="1:25" s="14" customFormat="1" ht="66" x14ac:dyDescent="0.3">
      <c r="A53" s="10" t="s">
        <v>708</v>
      </c>
      <c r="B53" s="10" t="s">
        <v>150</v>
      </c>
      <c r="C53" s="10" t="s">
        <v>151</v>
      </c>
      <c r="D53" s="10" t="s">
        <v>152</v>
      </c>
      <c r="E53" s="10" t="s">
        <v>67</v>
      </c>
      <c r="F53" s="157" t="s">
        <v>660</v>
      </c>
      <c r="G53" s="10" t="s">
        <v>37</v>
      </c>
      <c r="H53" s="74">
        <f t="shared" si="36"/>
        <v>227812.96</v>
      </c>
      <c r="I53" s="74">
        <v>193641.02</v>
      </c>
      <c r="J53" s="74">
        <v>17085.97</v>
      </c>
      <c r="K53" s="74">
        <v>17085.969999999998</v>
      </c>
      <c r="L53" s="67">
        <f t="shared" si="37"/>
        <v>343507</v>
      </c>
      <c r="M53" s="67">
        <v>291980.95</v>
      </c>
      <c r="N53" s="67">
        <v>25763.02</v>
      </c>
      <c r="O53" s="67">
        <v>25763.03</v>
      </c>
      <c r="P53" s="67">
        <f t="shared" si="38"/>
        <v>227812.96</v>
      </c>
      <c r="Q53" s="67">
        <v>193641.02</v>
      </c>
      <c r="R53" s="67">
        <v>17085.97</v>
      </c>
      <c r="S53" s="67">
        <v>17085.97</v>
      </c>
      <c r="T53" s="85"/>
      <c r="U53" s="51">
        <f t="shared" si="33"/>
        <v>0</v>
      </c>
      <c r="W53" s="51">
        <f t="shared" si="34"/>
        <v>0</v>
      </c>
      <c r="X53" s="51">
        <f t="shared" si="35"/>
        <v>0</v>
      </c>
    </row>
    <row r="54" spans="1:25" s="14" customFormat="1" ht="69.599999999999994" customHeight="1" x14ac:dyDescent="0.3">
      <c r="A54" s="52" t="s">
        <v>2571</v>
      </c>
      <c r="B54" s="52" t="s">
        <v>2572</v>
      </c>
      <c r="C54" s="12"/>
      <c r="D54" s="52" t="s">
        <v>2573</v>
      </c>
      <c r="E54" s="10" t="s">
        <v>67</v>
      </c>
      <c r="F54" s="157" t="s">
        <v>660</v>
      </c>
      <c r="G54" s="10" t="s">
        <v>2574</v>
      </c>
      <c r="H54" s="74">
        <v>250000</v>
      </c>
      <c r="I54" s="74">
        <v>212500</v>
      </c>
      <c r="J54" s="74">
        <v>18750</v>
      </c>
      <c r="K54" s="74">
        <v>18750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85"/>
      <c r="U54" s="51"/>
      <c r="W54" s="51"/>
      <c r="X54" s="51"/>
    </row>
    <row r="55" spans="1:25" s="14" customFormat="1" ht="66" x14ac:dyDescent="0.3">
      <c r="A55" s="8" t="s">
        <v>153</v>
      </c>
      <c r="B55" s="9"/>
      <c r="C55" s="10" t="s">
        <v>23</v>
      </c>
      <c r="D55" s="69" t="s">
        <v>154</v>
      </c>
      <c r="E55" s="9"/>
      <c r="F55" s="8" t="s">
        <v>0</v>
      </c>
      <c r="G55" s="9"/>
      <c r="H55" s="87">
        <f>SUM(H56:H60)</f>
        <v>16066681.15</v>
      </c>
      <c r="I55" s="87">
        <f>SUM(I56:I60)</f>
        <v>8895439.9900000002</v>
      </c>
      <c r="J55" s="87">
        <v>0</v>
      </c>
      <c r="K55" s="87">
        <f>SUM(K56:K60)</f>
        <v>7171241.1600000001</v>
      </c>
      <c r="L55" s="87">
        <f t="shared" ref="L55:S55" si="39">SUM(L56:L60)</f>
        <v>16066681.15</v>
      </c>
      <c r="M55" s="87">
        <f t="shared" si="39"/>
        <v>8895439.9900000002</v>
      </c>
      <c r="N55" s="87">
        <f t="shared" si="39"/>
        <v>0</v>
      </c>
      <c r="O55" s="87">
        <f t="shared" si="39"/>
        <v>7171241.1600000001</v>
      </c>
      <c r="P55" s="87">
        <f t="shared" si="39"/>
        <v>12776083.4</v>
      </c>
      <c r="Q55" s="87">
        <f t="shared" si="39"/>
        <v>7052939.5999999996</v>
      </c>
      <c r="R55" s="87">
        <f t="shared" si="39"/>
        <v>0</v>
      </c>
      <c r="S55" s="87">
        <f t="shared" si="39"/>
        <v>5723143.7999999998</v>
      </c>
      <c r="T55" s="86"/>
    </row>
    <row r="56" spans="1:25" s="14" customFormat="1" ht="66" x14ac:dyDescent="0.3">
      <c r="A56" s="10" t="s">
        <v>709</v>
      </c>
      <c r="B56" s="10" t="s">
        <v>155</v>
      </c>
      <c r="C56" s="10" t="s">
        <v>156</v>
      </c>
      <c r="D56" s="10" t="s">
        <v>157</v>
      </c>
      <c r="E56" s="10" t="s">
        <v>158</v>
      </c>
      <c r="F56" s="157" t="s">
        <v>660</v>
      </c>
      <c r="G56" s="10" t="s">
        <v>819</v>
      </c>
      <c r="H56" s="74">
        <v>2473769.1800000002</v>
      </c>
      <c r="I56" s="74">
        <v>1614228.26</v>
      </c>
      <c r="J56" s="74">
        <v>0</v>
      </c>
      <c r="K56" s="74">
        <v>859540.92</v>
      </c>
      <c r="L56" s="67">
        <f>SUM(M56:O56)</f>
        <v>2473769.1800000002</v>
      </c>
      <c r="M56" s="67">
        <v>1614228.26</v>
      </c>
      <c r="N56" s="67">
        <v>0</v>
      </c>
      <c r="O56" s="67">
        <v>859540.92</v>
      </c>
      <c r="P56" s="67">
        <f>SUM(Q56:S56)</f>
        <v>2473133.09</v>
      </c>
      <c r="Q56" s="67">
        <v>1613813.19</v>
      </c>
      <c r="R56" s="67">
        <v>0</v>
      </c>
      <c r="S56" s="67">
        <v>859319.9</v>
      </c>
      <c r="T56" s="85"/>
      <c r="U56" s="51">
        <f t="shared" ref="U56:U60" si="40">H56-L56</f>
        <v>0</v>
      </c>
      <c r="W56" s="51">
        <f t="shared" ref="W56:W60" si="41">I56-M56</f>
        <v>0</v>
      </c>
      <c r="X56" s="51">
        <f t="shared" ref="X56:X60" si="42">J56-N56</f>
        <v>0</v>
      </c>
      <c r="Y56" s="51">
        <f t="shared" ref="Y56:Y60" si="43">K56-O56</f>
        <v>0</v>
      </c>
    </row>
    <row r="57" spans="1:25" s="14" customFormat="1" ht="66" x14ac:dyDescent="0.3">
      <c r="A57" s="10" t="s">
        <v>710</v>
      </c>
      <c r="B57" s="10" t="s">
        <v>159</v>
      </c>
      <c r="C57" s="10" t="s">
        <v>160</v>
      </c>
      <c r="D57" s="10" t="s">
        <v>161</v>
      </c>
      <c r="E57" s="10" t="s">
        <v>162</v>
      </c>
      <c r="F57" s="157" t="s">
        <v>660</v>
      </c>
      <c r="G57" s="10" t="s">
        <v>819</v>
      </c>
      <c r="H57" s="74">
        <v>5574116.3700000001</v>
      </c>
      <c r="I57" s="74">
        <v>2696984.31</v>
      </c>
      <c r="J57" s="74">
        <v>0</v>
      </c>
      <c r="K57" s="74">
        <v>2877132.06</v>
      </c>
      <c r="L57" s="67">
        <f t="shared" ref="L57:L60" si="44">SUM(M57:O57)</f>
        <v>5574116.3700000001</v>
      </c>
      <c r="M57" s="67">
        <v>2696984.31</v>
      </c>
      <c r="N57" s="67">
        <v>0</v>
      </c>
      <c r="O57" s="67">
        <v>2877132.06</v>
      </c>
      <c r="P57" s="67">
        <f t="shared" ref="P57:P60" si="45">SUM(Q57:S57)</f>
        <v>5257613.12</v>
      </c>
      <c r="Q57" s="67">
        <v>2543847.16</v>
      </c>
      <c r="R57" s="67">
        <v>0</v>
      </c>
      <c r="S57" s="67">
        <v>2713765.96</v>
      </c>
      <c r="T57" s="85"/>
      <c r="U57" s="51">
        <f t="shared" si="40"/>
        <v>0</v>
      </c>
      <c r="W57" s="51">
        <f t="shared" si="41"/>
        <v>0</v>
      </c>
      <c r="X57" s="51">
        <f t="shared" si="42"/>
        <v>0</v>
      </c>
      <c r="Y57" s="51">
        <f t="shared" si="43"/>
        <v>0</v>
      </c>
    </row>
    <row r="58" spans="1:25" s="14" customFormat="1" ht="66" x14ac:dyDescent="0.3">
      <c r="A58" s="10" t="s">
        <v>711</v>
      </c>
      <c r="B58" s="10" t="s">
        <v>163</v>
      </c>
      <c r="C58" s="10" t="s">
        <v>164</v>
      </c>
      <c r="D58" s="10" t="s">
        <v>165</v>
      </c>
      <c r="E58" s="10" t="s">
        <v>166</v>
      </c>
      <c r="F58" s="157" t="s">
        <v>23</v>
      </c>
      <c r="G58" s="10" t="s">
        <v>819</v>
      </c>
      <c r="H58" s="74">
        <v>1298773.75</v>
      </c>
      <c r="I58" s="74">
        <v>796102</v>
      </c>
      <c r="J58" s="74">
        <v>0</v>
      </c>
      <c r="K58" s="74">
        <v>502671.75</v>
      </c>
      <c r="L58" s="67">
        <f t="shared" si="44"/>
        <v>1298773.75</v>
      </c>
      <c r="M58" s="67">
        <v>796102</v>
      </c>
      <c r="N58" s="67">
        <v>0</v>
      </c>
      <c r="O58" s="67">
        <v>502671.75</v>
      </c>
      <c r="P58" s="67">
        <f t="shared" si="45"/>
        <v>1256948.7</v>
      </c>
      <c r="Q58" s="67">
        <v>774254.76</v>
      </c>
      <c r="R58" s="67">
        <v>0</v>
      </c>
      <c r="S58" s="67">
        <v>482693.94</v>
      </c>
      <c r="T58" s="85"/>
      <c r="U58" s="51">
        <f t="shared" si="40"/>
        <v>0</v>
      </c>
      <c r="W58" s="51">
        <f t="shared" si="41"/>
        <v>0</v>
      </c>
      <c r="X58" s="51">
        <f t="shared" si="42"/>
        <v>0</v>
      </c>
      <c r="Y58" s="51">
        <f t="shared" si="43"/>
        <v>0</v>
      </c>
    </row>
    <row r="59" spans="1:25" s="14" customFormat="1" ht="66" x14ac:dyDescent="0.3">
      <c r="A59" s="10" t="s">
        <v>712</v>
      </c>
      <c r="B59" s="10" t="s">
        <v>167</v>
      </c>
      <c r="C59" s="10" t="s">
        <v>168</v>
      </c>
      <c r="D59" s="10" t="s">
        <v>169</v>
      </c>
      <c r="E59" s="10" t="s">
        <v>170</v>
      </c>
      <c r="F59" s="157" t="s">
        <v>23</v>
      </c>
      <c r="G59" s="10" t="s">
        <v>819</v>
      </c>
      <c r="H59" s="74">
        <v>5149021.8499999996</v>
      </c>
      <c r="I59" s="74">
        <v>2867650.42</v>
      </c>
      <c r="J59" s="74">
        <v>0</v>
      </c>
      <c r="K59" s="74">
        <v>2281371.4300000002</v>
      </c>
      <c r="L59" s="67">
        <f t="shared" si="44"/>
        <v>5149021.8499999996</v>
      </c>
      <c r="M59" s="67">
        <v>2867650.42</v>
      </c>
      <c r="N59" s="67">
        <v>0</v>
      </c>
      <c r="O59" s="67">
        <v>2281371.4300000002</v>
      </c>
      <c r="P59" s="67">
        <f t="shared" si="45"/>
        <v>3646133.5999999996</v>
      </c>
      <c r="Q59" s="67">
        <v>2060414.14</v>
      </c>
      <c r="R59" s="67">
        <v>0</v>
      </c>
      <c r="S59" s="67">
        <v>1585719.46</v>
      </c>
      <c r="T59" s="85"/>
      <c r="U59" s="51">
        <f t="shared" si="40"/>
        <v>0</v>
      </c>
      <c r="W59" s="51">
        <f t="shared" si="41"/>
        <v>0</v>
      </c>
      <c r="X59" s="51">
        <f t="shared" si="42"/>
        <v>0</v>
      </c>
      <c r="Y59" s="51">
        <f t="shared" si="43"/>
        <v>0</v>
      </c>
    </row>
    <row r="60" spans="1:25" s="14" customFormat="1" ht="66" x14ac:dyDescent="0.3">
      <c r="A60" s="10" t="s">
        <v>713</v>
      </c>
      <c r="B60" s="10" t="s">
        <v>171</v>
      </c>
      <c r="C60" s="10" t="s">
        <v>172</v>
      </c>
      <c r="D60" s="10" t="s">
        <v>173</v>
      </c>
      <c r="E60" s="10" t="s">
        <v>174</v>
      </c>
      <c r="F60" s="157" t="s">
        <v>23</v>
      </c>
      <c r="G60" s="10" t="s">
        <v>819</v>
      </c>
      <c r="H60" s="74">
        <v>1571000</v>
      </c>
      <c r="I60" s="74">
        <v>920475</v>
      </c>
      <c r="J60" s="74">
        <v>0</v>
      </c>
      <c r="K60" s="74">
        <v>650525</v>
      </c>
      <c r="L60" s="67">
        <f t="shared" si="44"/>
        <v>1571000</v>
      </c>
      <c r="M60" s="67">
        <v>920475</v>
      </c>
      <c r="N60" s="67">
        <v>0</v>
      </c>
      <c r="O60" s="67">
        <v>650525</v>
      </c>
      <c r="P60" s="67">
        <f t="shared" si="45"/>
        <v>142254.88999999998</v>
      </c>
      <c r="Q60" s="67">
        <v>60610.35</v>
      </c>
      <c r="R60" s="67">
        <v>0</v>
      </c>
      <c r="S60" s="67">
        <v>81644.539999999994</v>
      </c>
      <c r="T60" s="85"/>
      <c r="U60" s="51">
        <f t="shared" si="40"/>
        <v>0</v>
      </c>
      <c r="W60" s="51">
        <f t="shared" si="41"/>
        <v>0</v>
      </c>
      <c r="X60" s="51">
        <f t="shared" si="42"/>
        <v>0</v>
      </c>
      <c r="Y60" s="51">
        <f t="shared" si="43"/>
        <v>0</v>
      </c>
    </row>
    <row r="61" spans="1:25" s="14" customFormat="1" ht="39.6" x14ac:dyDescent="0.3">
      <c r="A61" s="8" t="s">
        <v>175</v>
      </c>
      <c r="B61" s="9"/>
      <c r="C61" s="10" t="s">
        <v>23</v>
      </c>
      <c r="D61" s="69" t="s">
        <v>176</v>
      </c>
      <c r="E61" s="9"/>
      <c r="F61" s="8" t="s">
        <v>0</v>
      </c>
      <c r="G61" s="9"/>
      <c r="H61" s="87">
        <f>H62</f>
        <v>4003926.72</v>
      </c>
      <c r="I61" s="87">
        <f t="shared" ref="I61:K61" si="46">I62</f>
        <v>3399493.48</v>
      </c>
      <c r="J61" s="87">
        <f t="shared" si="46"/>
        <v>0</v>
      </c>
      <c r="K61" s="87">
        <f t="shared" si="46"/>
        <v>604433.24</v>
      </c>
      <c r="L61" s="87">
        <f t="shared" ref="L61:S61" si="47">SUM(L62)</f>
        <v>4003926.7199999997</v>
      </c>
      <c r="M61" s="87">
        <f t="shared" si="47"/>
        <v>3399493.48</v>
      </c>
      <c r="N61" s="87">
        <f t="shared" si="47"/>
        <v>0</v>
      </c>
      <c r="O61" s="87">
        <f t="shared" si="47"/>
        <v>604433.24</v>
      </c>
      <c r="P61" s="87">
        <f t="shared" si="47"/>
        <v>3256698.8800000004</v>
      </c>
      <c r="Q61" s="87">
        <f t="shared" si="47"/>
        <v>2765067.24</v>
      </c>
      <c r="R61" s="87">
        <f t="shared" si="47"/>
        <v>0</v>
      </c>
      <c r="S61" s="87">
        <f t="shared" si="47"/>
        <v>491631.64</v>
      </c>
      <c r="T61" s="86"/>
    </row>
    <row r="62" spans="1:25" s="14" customFormat="1" ht="66" x14ac:dyDescent="0.3">
      <c r="A62" s="10" t="s">
        <v>714</v>
      </c>
      <c r="B62" s="10" t="s">
        <v>177</v>
      </c>
      <c r="C62" s="10" t="s">
        <v>178</v>
      </c>
      <c r="D62" s="10" t="s">
        <v>179</v>
      </c>
      <c r="E62" s="10" t="s">
        <v>162</v>
      </c>
      <c r="F62" s="157" t="s">
        <v>23</v>
      </c>
      <c r="G62" s="10" t="s">
        <v>819</v>
      </c>
      <c r="H62" s="74">
        <v>4003926.72</v>
      </c>
      <c r="I62" s="74">
        <v>3399493.48</v>
      </c>
      <c r="J62" s="74">
        <v>0</v>
      </c>
      <c r="K62" s="74">
        <v>604433.24</v>
      </c>
      <c r="L62" s="67">
        <f>SUM(M62:O62)</f>
        <v>4003926.7199999997</v>
      </c>
      <c r="M62" s="67">
        <v>3399493.48</v>
      </c>
      <c r="N62" s="67">
        <v>0</v>
      </c>
      <c r="O62" s="67">
        <v>604433.24</v>
      </c>
      <c r="P62" s="67">
        <f>SUM(Q62:S62)</f>
        <v>3256698.8800000004</v>
      </c>
      <c r="Q62" s="67">
        <v>2765067.24</v>
      </c>
      <c r="R62" s="67">
        <v>0</v>
      </c>
      <c r="S62" s="67">
        <v>491631.64</v>
      </c>
      <c r="T62" s="85"/>
      <c r="U62" s="51">
        <f>H62-L62</f>
        <v>0</v>
      </c>
      <c r="W62" s="51">
        <f>I62-M62</f>
        <v>0</v>
      </c>
      <c r="X62" s="51">
        <f>J62-N62</f>
        <v>0</v>
      </c>
      <c r="Y62" s="51">
        <f>K62-O62</f>
        <v>0</v>
      </c>
    </row>
    <row r="63" spans="1:25" s="14" customFormat="1" ht="52.8" x14ac:dyDescent="0.3">
      <c r="A63" s="8" t="s">
        <v>180</v>
      </c>
      <c r="B63" s="9"/>
      <c r="C63" s="10" t="s">
        <v>23</v>
      </c>
      <c r="D63" s="69" t="s">
        <v>181</v>
      </c>
      <c r="E63" s="9"/>
      <c r="F63" s="8" t="s">
        <v>0</v>
      </c>
      <c r="G63" s="9"/>
      <c r="H63" s="87">
        <f t="shared" ref="H63:J63" si="48">SUM(H64:H66)</f>
        <v>710815.08941176464</v>
      </c>
      <c r="I63" s="87">
        <f t="shared" si="48"/>
        <v>604192.82000000007</v>
      </c>
      <c r="J63" s="87">
        <f t="shared" si="48"/>
        <v>0</v>
      </c>
      <c r="K63" s="87">
        <f>SUM(K64:K66)</f>
        <v>106622.2694117647</v>
      </c>
      <c r="L63" s="87">
        <f t="shared" ref="L63:S63" si="49">SUM(L64:L66)</f>
        <v>719317.65</v>
      </c>
      <c r="M63" s="87">
        <f t="shared" si="49"/>
        <v>611420</v>
      </c>
      <c r="N63" s="87">
        <f t="shared" si="49"/>
        <v>0</v>
      </c>
      <c r="O63" s="87">
        <f t="shared" si="49"/>
        <v>107897.65</v>
      </c>
      <c r="P63" s="87">
        <f t="shared" si="49"/>
        <v>427901.45</v>
      </c>
      <c r="Q63" s="87">
        <f t="shared" si="49"/>
        <v>363716.23</v>
      </c>
      <c r="R63" s="87">
        <f t="shared" si="49"/>
        <v>0</v>
      </c>
      <c r="S63" s="87">
        <f t="shared" si="49"/>
        <v>64185.22</v>
      </c>
      <c r="T63" s="86"/>
    </row>
    <row r="64" spans="1:25" s="14" customFormat="1" ht="66" x14ac:dyDescent="0.3">
      <c r="A64" s="10" t="s">
        <v>715</v>
      </c>
      <c r="B64" s="10" t="s">
        <v>182</v>
      </c>
      <c r="C64" s="10" t="s">
        <v>183</v>
      </c>
      <c r="D64" s="10" t="s">
        <v>184</v>
      </c>
      <c r="E64" s="10" t="s">
        <v>146</v>
      </c>
      <c r="F64" s="157" t="s">
        <v>23</v>
      </c>
      <c r="G64" s="10" t="s">
        <v>819</v>
      </c>
      <c r="H64" s="74">
        <f>SUM(I64:K64)</f>
        <v>208223.5294117647</v>
      </c>
      <c r="I64" s="74">
        <v>176990</v>
      </c>
      <c r="J64" s="74">
        <v>0</v>
      </c>
      <c r="K64" s="74">
        <v>31233.529411764706</v>
      </c>
      <c r="L64" s="67">
        <f>SUM(M64:O64)</f>
        <v>208223.53</v>
      </c>
      <c r="M64" s="67">
        <v>176990</v>
      </c>
      <c r="N64" s="67">
        <v>0</v>
      </c>
      <c r="O64" s="67">
        <v>31233.53</v>
      </c>
      <c r="P64" s="67">
        <f>SUM(Q64:S64)</f>
        <v>148298.01</v>
      </c>
      <c r="Q64" s="67">
        <v>126053.31</v>
      </c>
      <c r="R64" s="67">
        <v>0</v>
      </c>
      <c r="S64" s="67">
        <v>22244.7</v>
      </c>
      <c r="T64" s="85"/>
      <c r="U64" s="51">
        <f>H64-L64</f>
        <v>-5.8823529980145395E-4</v>
      </c>
      <c r="W64" s="51">
        <f>I64-M64</f>
        <v>0</v>
      </c>
      <c r="X64" s="51">
        <f>J64-N64</f>
        <v>0</v>
      </c>
      <c r="Y64" s="51">
        <f>K64-O64</f>
        <v>-5.8823529252549633E-4</v>
      </c>
    </row>
    <row r="65" spans="1:25" s="14" customFormat="1" ht="41.4" customHeight="1" x14ac:dyDescent="0.3">
      <c r="A65" s="10" t="s">
        <v>716</v>
      </c>
      <c r="B65" s="10" t="s">
        <v>185</v>
      </c>
      <c r="C65" s="10" t="s">
        <v>186</v>
      </c>
      <c r="D65" s="10" t="s">
        <v>187</v>
      </c>
      <c r="E65" s="10" t="s">
        <v>67</v>
      </c>
      <c r="F65" s="157" t="s">
        <v>23</v>
      </c>
      <c r="G65" s="10" t="s">
        <v>37</v>
      </c>
      <c r="H65" s="74">
        <f t="shared" ref="H65:H77" si="50">SUM(I65:K65)</f>
        <v>279603.44</v>
      </c>
      <c r="I65" s="74">
        <v>237662.92</v>
      </c>
      <c r="J65" s="74">
        <v>0</v>
      </c>
      <c r="K65" s="74">
        <v>41940.519999999997</v>
      </c>
      <c r="L65" s="67">
        <f t="shared" ref="L65:L66" si="51">SUM(M65:O65)</f>
        <v>288106</v>
      </c>
      <c r="M65" s="67">
        <v>244890.1</v>
      </c>
      <c r="N65" s="67">
        <v>0</v>
      </c>
      <c r="O65" s="67">
        <v>43215.9</v>
      </c>
      <c r="P65" s="67">
        <f t="shared" ref="P65:P66" si="52">SUM(Q65:S65)</f>
        <v>279603.44</v>
      </c>
      <c r="Q65" s="67">
        <v>237662.92</v>
      </c>
      <c r="R65" s="67">
        <v>0</v>
      </c>
      <c r="S65" s="67">
        <v>41940.519999999997</v>
      </c>
      <c r="T65" s="85"/>
      <c r="U65" s="51">
        <f>H65-P65</f>
        <v>0</v>
      </c>
      <c r="W65" s="51">
        <f>I65-Q65</f>
        <v>0</v>
      </c>
      <c r="X65" s="51">
        <f>K65-S65</f>
        <v>0</v>
      </c>
    </row>
    <row r="66" spans="1:25" s="14" customFormat="1" ht="66" x14ac:dyDescent="0.3">
      <c r="A66" s="10" t="s">
        <v>717</v>
      </c>
      <c r="B66" s="10" t="s">
        <v>188</v>
      </c>
      <c r="C66" s="10" t="s">
        <v>189</v>
      </c>
      <c r="D66" s="10" t="s">
        <v>190</v>
      </c>
      <c r="E66" s="10" t="s">
        <v>67</v>
      </c>
      <c r="F66" s="157" t="s">
        <v>23</v>
      </c>
      <c r="G66" s="10" t="s">
        <v>819</v>
      </c>
      <c r="H66" s="74">
        <f t="shared" si="50"/>
        <v>222988.12</v>
      </c>
      <c r="I66" s="74">
        <v>189539.9</v>
      </c>
      <c r="J66" s="74">
        <v>0</v>
      </c>
      <c r="K66" s="74">
        <v>33448.22</v>
      </c>
      <c r="L66" s="67">
        <f t="shared" si="51"/>
        <v>222988.12</v>
      </c>
      <c r="M66" s="67">
        <v>189539.9</v>
      </c>
      <c r="N66" s="67">
        <v>0</v>
      </c>
      <c r="O66" s="67">
        <v>33448.22</v>
      </c>
      <c r="P66" s="67">
        <f t="shared" si="52"/>
        <v>0</v>
      </c>
      <c r="Q66" s="67">
        <v>0</v>
      </c>
      <c r="R66" s="67">
        <v>0</v>
      </c>
      <c r="S66" s="67">
        <v>0</v>
      </c>
      <c r="T66" s="85"/>
      <c r="U66" s="51">
        <f>H66-L66</f>
        <v>0</v>
      </c>
      <c r="W66" s="51">
        <f>I66-M66</f>
        <v>0</v>
      </c>
      <c r="X66" s="51">
        <f>J66-N66</f>
        <v>0</v>
      </c>
      <c r="Y66" s="51">
        <f>K66-O66</f>
        <v>0</v>
      </c>
    </row>
    <row r="67" spans="1:25" s="14" customFormat="1" ht="39.6" x14ac:dyDescent="0.3">
      <c r="A67" s="8" t="s">
        <v>191</v>
      </c>
      <c r="B67" s="9"/>
      <c r="C67" s="10" t="s">
        <v>23</v>
      </c>
      <c r="D67" s="69" t="s">
        <v>192</v>
      </c>
      <c r="E67" s="9"/>
      <c r="F67" s="8" t="s">
        <v>0</v>
      </c>
      <c r="G67" s="9"/>
      <c r="H67" s="87">
        <f t="shared" si="50"/>
        <v>1917038.78</v>
      </c>
      <c r="I67" s="87">
        <f>SUM(I68:I71)</f>
        <v>1150736.48</v>
      </c>
      <c r="J67" s="87">
        <f>SUM(J68:J71)</f>
        <v>0</v>
      </c>
      <c r="K67" s="87">
        <f>SUM(K68:K71)</f>
        <v>766302.3</v>
      </c>
      <c r="L67" s="87">
        <f t="shared" ref="L67:S67" si="53">SUM(L68:L71)</f>
        <v>1919328.8199999998</v>
      </c>
      <c r="M67" s="87">
        <f t="shared" si="53"/>
        <v>1152683.02</v>
      </c>
      <c r="N67" s="87">
        <f t="shared" si="53"/>
        <v>0</v>
      </c>
      <c r="O67" s="87">
        <f t="shared" si="53"/>
        <v>766645.79999999993</v>
      </c>
      <c r="P67" s="87">
        <f t="shared" si="53"/>
        <v>1508803.9</v>
      </c>
      <c r="Q67" s="87">
        <f t="shared" si="53"/>
        <v>887031.87999999989</v>
      </c>
      <c r="R67" s="87">
        <f t="shared" si="53"/>
        <v>0</v>
      </c>
      <c r="S67" s="87">
        <f t="shared" si="53"/>
        <v>621772.0199999999</v>
      </c>
      <c r="T67" s="86"/>
    </row>
    <row r="68" spans="1:25" s="14" customFormat="1" ht="40.799999999999997" customHeight="1" x14ac:dyDescent="0.3">
      <c r="A68" s="10" t="s">
        <v>718</v>
      </c>
      <c r="B68" s="10" t="s">
        <v>193</v>
      </c>
      <c r="C68" s="10" t="s">
        <v>194</v>
      </c>
      <c r="D68" s="10" t="s">
        <v>195</v>
      </c>
      <c r="E68" s="10" t="s">
        <v>77</v>
      </c>
      <c r="F68" s="157" t="s">
        <v>660</v>
      </c>
      <c r="G68" s="10" t="s">
        <v>37</v>
      </c>
      <c r="H68" s="74">
        <f t="shared" si="50"/>
        <v>340259.29000000004</v>
      </c>
      <c r="I68" s="74">
        <v>289220.39</v>
      </c>
      <c r="J68" s="74">
        <v>0</v>
      </c>
      <c r="K68" s="74">
        <v>51038.9</v>
      </c>
      <c r="L68" s="67">
        <f>SUM(M68:O68)</f>
        <v>342549.33</v>
      </c>
      <c r="M68" s="67">
        <v>291166.93</v>
      </c>
      <c r="N68" s="67">
        <v>0</v>
      </c>
      <c r="O68" s="67">
        <v>51382.400000000001</v>
      </c>
      <c r="P68" s="67">
        <f>SUM(Q68:S68)</f>
        <v>340259.29000000004</v>
      </c>
      <c r="Q68" s="67">
        <v>289220.39</v>
      </c>
      <c r="R68" s="67">
        <v>0</v>
      </c>
      <c r="S68" s="67">
        <v>51038.9</v>
      </c>
      <c r="T68" s="85"/>
      <c r="U68" s="51">
        <f t="shared" ref="U68:U69" si="54">H68-P68</f>
        <v>0</v>
      </c>
      <c r="W68" s="51">
        <f t="shared" ref="W68:W69" si="55">I68-Q68</f>
        <v>0</v>
      </c>
      <c r="X68" s="51">
        <f t="shared" ref="X68:X69" si="56">K68-S68</f>
        <v>0</v>
      </c>
    </row>
    <row r="69" spans="1:25" s="14" customFormat="1" ht="45.6" customHeight="1" x14ac:dyDescent="0.3">
      <c r="A69" s="10" t="s">
        <v>719</v>
      </c>
      <c r="B69" s="10" t="s">
        <v>196</v>
      </c>
      <c r="C69" s="10" t="s">
        <v>197</v>
      </c>
      <c r="D69" s="10" t="s">
        <v>198</v>
      </c>
      <c r="E69" s="10" t="s">
        <v>146</v>
      </c>
      <c r="F69" s="157" t="s">
        <v>660</v>
      </c>
      <c r="G69" s="10" t="s">
        <v>37</v>
      </c>
      <c r="H69" s="74">
        <f t="shared" si="50"/>
        <v>783264.16</v>
      </c>
      <c r="I69" s="74">
        <v>299541</v>
      </c>
      <c r="J69" s="74">
        <v>0</v>
      </c>
      <c r="K69" s="74">
        <v>483723.16000000003</v>
      </c>
      <c r="L69" s="67">
        <f t="shared" ref="L69:L71" si="57">SUM(M69:O69)</f>
        <v>783264.15999999992</v>
      </c>
      <c r="M69" s="67">
        <v>299541</v>
      </c>
      <c r="N69" s="67">
        <v>0</v>
      </c>
      <c r="O69" s="67">
        <v>483723.16</v>
      </c>
      <c r="P69" s="67">
        <f t="shared" ref="P69:P71" si="58">SUM(Q69:S69)</f>
        <v>783264.15999999992</v>
      </c>
      <c r="Q69" s="67">
        <v>299540.99999999994</v>
      </c>
      <c r="R69" s="67">
        <v>0</v>
      </c>
      <c r="S69" s="67">
        <v>483723.15999999992</v>
      </c>
      <c r="T69" s="85"/>
      <c r="U69" s="51">
        <f t="shared" si="54"/>
        <v>0</v>
      </c>
      <c r="W69" s="51">
        <f t="shared" si="55"/>
        <v>0</v>
      </c>
      <c r="X69" s="51">
        <f t="shared" si="56"/>
        <v>0</v>
      </c>
    </row>
    <row r="70" spans="1:25" s="14" customFormat="1" ht="66" x14ac:dyDescent="0.3">
      <c r="A70" s="10" t="s">
        <v>720</v>
      </c>
      <c r="B70" s="10" t="s">
        <v>199</v>
      </c>
      <c r="C70" s="10" t="s">
        <v>200</v>
      </c>
      <c r="D70" s="10" t="s">
        <v>201</v>
      </c>
      <c r="E70" s="10" t="s">
        <v>33</v>
      </c>
      <c r="F70" s="157" t="s">
        <v>660</v>
      </c>
      <c r="G70" s="10" t="s">
        <v>819</v>
      </c>
      <c r="H70" s="74">
        <f t="shared" si="50"/>
        <v>308745.98000000004</v>
      </c>
      <c r="I70" s="144">
        <v>262434.09000000003</v>
      </c>
      <c r="J70" s="74">
        <v>0</v>
      </c>
      <c r="K70" s="144">
        <v>46311.89</v>
      </c>
      <c r="L70" s="67">
        <f t="shared" si="57"/>
        <v>308745.98000000004</v>
      </c>
      <c r="M70" s="67">
        <v>262434.09000000003</v>
      </c>
      <c r="N70" s="67">
        <v>0</v>
      </c>
      <c r="O70" s="67">
        <v>46311.89</v>
      </c>
      <c r="P70" s="67">
        <f t="shared" si="58"/>
        <v>259393.25999999998</v>
      </c>
      <c r="Q70" s="67">
        <v>220484.27</v>
      </c>
      <c r="R70" s="67">
        <v>0</v>
      </c>
      <c r="S70" s="67">
        <v>38908.99</v>
      </c>
      <c r="T70" s="85"/>
      <c r="U70" s="51">
        <f t="shared" ref="U70:U71" si="59">H70-L70</f>
        <v>0</v>
      </c>
      <c r="W70" s="51">
        <f t="shared" ref="W70:W71" si="60">I70-M70</f>
        <v>0</v>
      </c>
      <c r="X70" s="51">
        <f t="shared" ref="X70:X71" si="61">J70-N70</f>
        <v>0</v>
      </c>
      <c r="Y70" s="51">
        <f t="shared" ref="Y70:Y71" si="62">K70-O70</f>
        <v>0</v>
      </c>
    </row>
    <row r="71" spans="1:25" s="14" customFormat="1" ht="66" x14ac:dyDescent="0.3">
      <c r="A71" s="10" t="s">
        <v>721</v>
      </c>
      <c r="B71" s="10" t="s">
        <v>202</v>
      </c>
      <c r="C71" s="10" t="s">
        <v>203</v>
      </c>
      <c r="D71" s="10" t="s">
        <v>204</v>
      </c>
      <c r="E71" s="10" t="s">
        <v>67</v>
      </c>
      <c r="F71" s="157" t="s">
        <v>660</v>
      </c>
      <c r="G71" s="10" t="s">
        <v>819</v>
      </c>
      <c r="H71" s="74">
        <f t="shared" si="50"/>
        <v>484769.35</v>
      </c>
      <c r="I71" s="74">
        <v>299541</v>
      </c>
      <c r="J71" s="74">
        <v>0</v>
      </c>
      <c r="K71" s="74">
        <v>185228.35</v>
      </c>
      <c r="L71" s="67">
        <f t="shared" si="57"/>
        <v>484769.35</v>
      </c>
      <c r="M71" s="67">
        <v>299541</v>
      </c>
      <c r="N71" s="67">
        <v>0</v>
      </c>
      <c r="O71" s="67">
        <v>185228.35</v>
      </c>
      <c r="P71" s="67">
        <f t="shared" si="58"/>
        <v>125887.19</v>
      </c>
      <c r="Q71" s="67">
        <v>77786.22</v>
      </c>
      <c r="R71" s="67">
        <v>0</v>
      </c>
      <c r="S71" s="67">
        <v>48100.97</v>
      </c>
      <c r="T71" s="85"/>
      <c r="U71" s="51">
        <f t="shared" si="59"/>
        <v>0</v>
      </c>
      <c r="W71" s="51">
        <f t="shared" si="60"/>
        <v>0</v>
      </c>
      <c r="X71" s="51">
        <f t="shared" si="61"/>
        <v>0</v>
      </c>
      <c r="Y71" s="51">
        <f t="shared" si="62"/>
        <v>0</v>
      </c>
    </row>
    <row r="72" spans="1:25" s="14" customFormat="1" ht="39.6" x14ac:dyDescent="0.3">
      <c r="A72" s="8" t="s">
        <v>205</v>
      </c>
      <c r="B72" s="9"/>
      <c r="C72" s="10" t="s">
        <v>23</v>
      </c>
      <c r="D72" s="69" t="s">
        <v>206</v>
      </c>
      <c r="E72" s="9"/>
      <c r="F72" s="8" t="s">
        <v>0</v>
      </c>
      <c r="G72" s="9"/>
      <c r="H72" s="87">
        <f t="shared" si="50"/>
        <v>1469489.12</v>
      </c>
      <c r="I72" s="87">
        <f>SUM(I73:I77)</f>
        <v>1030281.61</v>
      </c>
      <c r="J72" s="87">
        <f>SUM(J73:J77)</f>
        <v>0</v>
      </c>
      <c r="K72" s="87">
        <f>SUM(K73:K77)</f>
        <v>439207.51</v>
      </c>
      <c r="L72" s="87">
        <f t="shared" ref="L72:S72" si="63">SUM(L73:L77)</f>
        <v>1424127.6800000002</v>
      </c>
      <c r="M72" s="87">
        <f t="shared" si="63"/>
        <v>991724.38</v>
      </c>
      <c r="N72" s="87">
        <f t="shared" si="63"/>
        <v>0</v>
      </c>
      <c r="O72" s="87">
        <f t="shared" si="63"/>
        <v>432403.30000000005</v>
      </c>
      <c r="P72" s="87">
        <f t="shared" si="63"/>
        <v>1119831.71</v>
      </c>
      <c r="Q72" s="87">
        <f t="shared" si="63"/>
        <v>753009.91</v>
      </c>
      <c r="R72" s="87">
        <f t="shared" si="63"/>
        <v>0</v>
      </c>
      <c r="S72" s="87">
        <f t="shared" si="63"/>
        <v>366821.80000000005</v>
      </c>
      <c r="T72" s="86"/>
    </row>
    <row r="73" spans="1:25" s="14" customFormat="1" ht="66" x14ac:dyDescent="0.3">
      <c r="A73" s="10" t="s">
        <v>722</v>
      </c>
      <c r="B73" s="10" t="s">
        <v>207</v>
      </c>
      <c r="C73" s="10" t="s">
        <v>208</v>
      </c>
      <c r="D73" s="10" t="s">
        <v>209</v>
      </c>
      <c r="E73" s="10" t="s">
        <v>146</v>
      </c>
      <c r="F73" s="157" t="s">
        <v>660</v>
      </c>
      <c r="G73" s="10" t="s">
        <v>819</v>
      </c>
      <c r="H73" s="74">
        <f t="shared" si="50"/>
        <v>444560.16000000003</v>
      </c>
      <c r="I73" s="74">
        <v>206056</v>
      </c>
      <c r="J73" s="74">
        <v>0</v>
      </c>
      <c r="K73" s="74">
        <v>238504.16</v>
      </c>
      <c r="L73" s="67">
        <f>SUM(M73:O73)</f>
        <v>444560.16000000003</v>
      </c>
      <c r="M73" s="67">
        <v>206056</v>
      </c>
      <c r="N73" s="67">
        <v>0</v>
      </c>
      <c r="O73" s="67">
        <v>238504.16</v>
      </c>
      <c r="P73" s="67">
        <f>SUM(Q73:S73)</f>
        <v>403211.1</v>
      </c>
      <c r="Q73" s="67">
        <v>186890.5</v>
      </c>
      <c r="R73" s="67">
        <v>0</v>
      </c>
      <c r="S73" s="67">
        <v>216320.6</v>
      </c>
      <c r="T73" s="85"/>
      <c r="U73" s="51">
        <f t="shared" ref="U73:U77" si="64">H73-L73</f>
        <v>0</v>
      </c>
      <c r="W73" s="51">
        <f t="shared" ref="W73:W77" si="65">I73-M73</f>
        <v>0</v>
      </c>
      <c r="X73" s="51">
        <f t="shared" ref="X73:X77" si="66">J73-N73</f>
        <v>0</v>
      </c>
      <c r="Y73" s="51">
        <f t="shared" ref="Y73:Y77" si="67">K73-O73</f>
        <v>0</v>
      </c>
    </row>
    <row r="74" spans="1:25" s="14" customFormat="1" ht="66" x14ac:dyDescent="0.3">
      <c r="A74" s="10" t="s">
        <v>723</v>
      </c>
      <c r="B74" s="10" t="s">
        <v>210</v>
      </c>
      <c r="C74" s="10" t="s">
        <v>211</v>
      </c>
      <c r="D74" s="10" t="s">
        <v>212</v>
      </c>
      <c r="E74" s="10" t="s">
        <v>33</v>
      </c>
      <c r="F74" s="157" t="s">
        <v>23</v>
      </c>
      <c r="G74" s="10" t="s">
        <v>819</v>
      </c>
      <c r="H74" s="74">
        <f t="shared" si="50"/>
        <v>297670.41000000003</v>
      </c>
      <c r="I74" s="74">
        <v>206056</v>
      </c>
      <c r="J74" s="74">
        <v>0</v>
      </c>
      <c r="K74" s="74">
        <v>91614.41</v>
      </c>
      <c r="L74" s="67">
        <f t="shared" ref="L74:L77" si="68">SUM(M74:O74)</f>
        <v>297670.41000000003</v>
      </c>
      <c r="M74" s="67">
        <v>206056</v>
      </c>
      <c r="N74" s="67">
        <v>0</v>
      </c>
      <c r="O74" s="67">
        <v>91614.41</v>
      </c>
      <c r="P74" s="67">
        <f t="shared" ref="P74:P77" si="69">SUM(Q74:S74)</f>
        <v>272597.03999999998</v>
      </c>
      <c r="Q74" s="67">
        <v>188699.49</v>
      </c>
      <c r="R74" s="67">
        <v>0</v>
      </c>
      <c r="S74" s="67">
        <v>83897.55</v>
      </c>
      <c r="T74" s="85"/>
      <c r="U74" s="51">
        <f t="shared" si="64"/>
        <v>0</v>
      </c>
      <c r="W74" s="51">
        <f t="shared" si="65"/>
        <v>0</v>
      </c>
      <c r="X74" s="51">
        <f t="shared" si="66"/>
        <v>0</v>
      </c>
      <c r="Y74" s="51">
        <f t="shared" si="67"/>
        <v>0</v>
      </c>
    </row>
    <row r="75" spans="1:25" s="14" customFormat="1" ht="66" x14ac:dyDescent="0.3">
      <c r="A75" s="10" t="s">
        <v>724</v>
      </c>
      <c r="B75" s="10" t="s">
        <v>213</v>
      </c>
      <c r="C75" s="10" t="s">
        <v>214</v>
      </c>
      <c r="D75" s="10" t="s">
        <v>215</v>
      </c>
      <c r="E75" s="10" t="s">
        <v>67</v>
      </c>
      <c r="F75" s="157" t="s">
        <v>660</v>
      </c>
      <c r="G75" s="10" t="s">
        <v>819</v>
      </c>
      <c r="H75" s="74">
        <f t="shared" si="50"/>
        <v>242419</v>
      </c>
      <c r="I75" s="74">
        <v>206056</v>
      </c>
      <c r="J75" s="74">
        <v>0</v>
      </c>
      <c r="K75" s="74">
        <v>36363</v>
      </c>
      <c r="L75" s="67">
        <f t="shared" si="68"/>
        <v>242419</v>
      </c>
      <c r="M75" s="67">
        <v>206056</v>
      </c>
      <c r="N75" s="67">
        <v>0</v>
      </c>
      <c r="O75" s="67">
        <v>36363</v>
      </c>
      <c r="P75" s="67">
        <f t="shared" si="69"/>
        <v>175362.24000000002</v>
      </c>
      <c r="Q75" s="67">
        <v>149057.79</v>
      </c>
      <c r="R75" s="67">
        <v>0</v>
      </c>
      <c r="S75" s="67">
        <v>26304.45</v>
      </c>
      <c r="T75" s="85"/>
      <c r="U75" s="51">
        <f t="shared" si="64"/>
        <v>0</v>
      </c>
      <c r="W75" s="51">
        <f t="shared" si="65"/>
        <v>0</v>
      </c>
      <c r="X75" s="51">
        <f t="shared" si="66"/>
        <v>0</v>
      </c>
      <c r="Y75" s="51">
        <f t="shared" si="67"/>
        <v>0</v>
      </c>
    </row>
    <row r="76" spans="1:25" s="14" customFormat="1" ht="66" x14ac:dyDescent="0.3">
      <c r="A76" s="10" t="s">
        <v>725</v>
      </c>
      <c r="B76" s="10" t="s">
        <v>216</v>
      </c>
      <c r="C76" s="10" t="s">
        <v>217</v>
      </c>
      <c r="D76" s="10" t="s">
        <v>218</v>
      </c>
      <c r="E76" s="10" t="s">
        <v>54</v>
      </c>
      <c r="F76" s="157" t="s">
        <v>23</v>
      </c>
      <c r="G76" s="10" t="s">
        <v>819</v>
      </c>
      <c r="H76" s="74">
        <f t="shared" si="50"/>
        <v>265233.99</v>
      </c>
      <c r="I76" s="74">
        <v>225448.88</v>
      </c>
      <c r="J76" s="74">
        <v>0</v>
      </c>
      <c r="K76" s="74">
        <v>39785.11</v>
      </c>
      <c r="L76" s="67">
        <f t="shared" si="68"/>
        <v>234872.55</v>
      </c>
      <c r="M76" s="67">
        <v>199641.66</v>
      </c>
      <c r="N76" s="67">
        <v>0</v>
      </c>
      <c r="O76" s="67">
        <v>35230.89</v>
      </c>
      <c r="P76" s="67">
        <f t="shared" si="69"/>
        <v>153986.09</v>
      </c>
      <c r="Q76" s="67">
        <v>130888.17</v>
      </c>
      <c r="R76" s="67">
        <v>0</v>
      </c>
      <c r="S76" s="67">
        <v>23097.919999999998</v>
      </c>
      <c r="T76" s="85" t="s">
        <v>822</v>
      </c>
      <c r="U76" s="51">
        <f t="shared" si="64"/>
        <v>30361.440000000002</v>
      </c>
      <c r="W76" s="51">
        <f t="shared" si="65"/>
        <v>25807.22</v>
      </c>
      <c r="X76" s="51">
        <f t="shared" si="66"/>
        <v>0</v>
      </c>
      <c r="Y76" s="51">
        <f t="shared" si="67"/>
        <v>4554.2200000000012</v>
      </c>
    </row>
    <row r="77" spans="1:25" s="14" customFormat="1" ht="66" x14ac:dyDescent="0.3">
      <c r="A77" s="10" t="s">
        <v>726</v>
      </c>
      <c r="B77" s="10" t="s">
        <v>219</v>
      </c>
      <c r="C77" s="10" t="s">
        <v>220</v>
      </c>
      <c r="D77" s="10" t="s">
        <v>221</v>
      </c>
      <c r="E77" s="10" t="s">
        <v>77</v>
      </c>
      <c r="F77" s="157" t="s">
        <v>23</v>
      </c>
      <c r="G77" s="10" t="s">
        <v>819</v>
      </c>
      <c r="H77" s="74">
        <f t="shared" si="50"/>
        <v>219605.56</v>
      </c>
      <c r="I77" s="74">
        <v>186664.73</v>
      </c>
      <c r="J77" s="74">
        <v>0</v>
      </c>
      <c r="K77" s="74">
        <v>32940.83</v>
      </c>
      <c r="L77" s="67">
        <f t="shared" si="68"/>
        <v>204605.56</v>
      </c>
      <c r="M77" s="67">
        <v>173914.72</v>
      </c>
      <c r="N77" s="67">
        <v>0</v>
      </c>
      <c r="O77" s="67">
        <v>30690.84</v>
      </c>
      <c r="P77" s="67">
        <f t="shared" si="69"/>
        <v>114675.24</v>
      </c>
      <c r="Q77" s="67">
        <v>97473.96</v>
      </c>
      <c r="R77" s="67">
        <v>0</v>
      </c>
      <c r="S77" s="67">
        <v>17201.28</v>
      </c>
      <c r="T77" s="85" t="s">
        <v>822</v>
      </c>
      <c r="U77" s="51">
        <f t="shared" si="64"/>
        <v>15000</v>
      </c>
      <c r="W77" s="51">
        <f t="shared" si="65"/>
        <v>12750.010000000009</v>
      </c>
      <c r="X77" s="51">
        <f t="shared" si="66"/>
        <v>0</v>
      </c>
      <c r="Y77" s="51">
        <f t="shared" si="67"/>
        <v>2249.9900000000016</v>
      </c>
    </row>
    <row r="78" spans="1:25" s="14" customFormat="1" ht="52.8" x14ac:dyDescent="0.3">
      <c r="A78" s="8" t="s">
        <v>222</v>
      </c>
      <c r="B78" s="9"/>
      <c r="C78" s="10" t="s">
        <v>23</v>
      </c>
      <c r="D78" s="69" t="s">
        <v>223</v>
      </c>
      <c r="E78" s="9"/>
      <c r="F78" s="8" t="s">
        <v>0</v>
      </c>
      <c r="G78" s="9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1"/>
    </row>
    <row r="79" spans="1:25" s="14" customFormat="1" ht="52.8" x14ac:dyDescent="0.3">
      <c r="A79" s="8" t="s">
        <v>224</v>
      </c>
      <c r="B79" s="9"/>
      <c r="C79" s="10" t="s">
        <v>23</v>
      </c>
      <c r="D79" s="69" t="s">
        <v>225</v>
      </c>
      <c r="E79" s="9"/>
      <c r="F79" s="8" t="s">
        <v>0</v>
      </c>
      <c r="G79" s="9"/>
      <c r="H79" s="87">
        <f>SUM(I79:K79)</f>
        <v>3252159</v>
      </c>
      <c r="I79" s="87">
        <f>SUM(I80:I81)</f>
        <v>2763272</v>
      </c>
      <c r="J79" s="87">
        <v>0</v>
      </c>
      <c r="K79" s="87">
        <f>SUM(K80:K81)</f>
        <v>488887</v>
      </c>
      <c r="L79" s="87">
        <f t="shared" ref="L79:S79" si="70">SUM(L80:L81)</f>
        <v>1101545</v>
      </c>
      <c r="M79" s="87">
        <f t="shared" si="70"/>
        <v>762725</v>
      </c>
      <c r="N79" s="87">
        <f t="shared" si="70"/>
        <v>0</v>
      </c>
      <c r="O79" s="87">
        <f t="shared" si="70"/>
        <v>338820</v>
      </c>
      <c r="P79" s="87">
        <f t="shared" si="70"/>
        <v>0</v>
      </c>
      <c r="Q79" s="87">
        <f t="shared" si="70"/>
        <v>0</v>
      </c>
      <c r="R79" s="87">
        <f t="shared" si="70"/>
        <v>0</v>
      </c>
      <c r="S79" s="87">
        <f t="shared" si="70"/>
        <v>0</v>
      </c>
      <c r="T79" s="86"/>
    </row>
    <row r="80" spans="1:25" s="14" customFormat="1" ht="69.599999999999994" customHeight="1" x14ac:dyDescent="0.3">
      <c r="A80" s="10" t="s">
        <v>727</v>
      </c>
      <c r="B80" s="10" t="s">
        <v>226</v>
      </c>
      <c r="C80" s="10" t="s">
        <v>227</v>
      </c>
      <c r="D80" s="10" t="s">
        <v>228</v>
      </c>
      <c r="E80" s="10" t="s">
        <v>146</v>
      </c>
      <c r="F80" s="157" t="s">
        <v>660</v>
      </c>
      <c r="G80" s="10" t="s">
        <v>819</v>
      </c>
      <c r="H80" s="74">
        <f>SUM(I80:K80)</f>
        <v>407300</v>
      </c>
      <c r="I80" s="74">
        <v>345177</v>
      </c>
      <c r="J80" s="74">
        <v>0</v>
      </c>
      <c r="K80" s="74">
        <v>62123</v>
      </c>
      <c r="L80" s="67">
        <f t="shared" ref="L80:L88" si="71">SUM(M80:O80)</f>
        <v>407300</v>
      </c>
      <c r="M80" s="67">
        <v>345177</v>
      </c>
      <c r="N80" s="67">
        <v>0</v>
      </c>
      <c r="O80" s="67">
        <v>62123</v>
      </c>
      <c r="P80" s="67">
        <f t="shared" ref="P80:P88" si="72">SUM(Q80:S80)</f>
        <v>0</v>
      </c>
      <c r="Q80" s="67">
        <v>0</v>
      </c>
      <c r="R80" s="67">
        <v>0</v>
      </c>
      <c r="S80" s="67">
        <v>0</v>
      </c>
      <c r="T80" s="85"/>
      <c r="U80" s="51">
        <f t="shared" ref="U80:U81" si="73">H80-L80</f>
        <v>0</v>
      </c>
      <c r="W80" s="51">
        <f t="shared" ref="W80:W81" si="74">I80-M80</f>
        <v>0</v>
      </c>
      <c r="X80" s="51">
        <f t="shared" ref="X80:X81" si="75">J80-N80</f>
        <v>0</v>
      </c>
      <c r="Y80" s="51">
        <f t="shared" ref="Y80:Y81" si="76">K80-O80</f>
        <v>0</v>
      </c>
    </row>
    <row r="81" spans="1:25" s="14" customFormat="1" ht="60" customHeight="1" x14ac:dyDescent="0.3">
      <c r="A81" s="10" t="s">
        <v>728</v>
      </c>
      <c r="B81" s="10" t="s">
        <v>229</v>
      </c>
      <c r="C81" s="10" t="s">
        <v>230</v>
      </c>
      <c r="D81" s="10" t="s">
        <v>231</v>
      </c>
      <c r="E81" s="10" t="s">
        <v>33</v>
      </c>
      <c r="F81" s="157" t="s">
        <v>23</v>
      </c>
      <c r="G81" s="10" t="s">
        <v>819</v>
      </c>
      <c r="H81" s="74">
        <f>SUM(I81:K81)</f>
        <v>2844859</v>
      </c>
      <c r="I81" s="74">
        <v>2418095</v>
      </c>
      <c r="J81" s="74">
        <v>0</v>
      </c>
      <c r="K81" s="74">
        <v>426764</v>
      </c>
      <c r="L81" s="67">
        <f t="shared" si="71"/>
        <v>694245</v>
      </c>
      <c r="M81" s="67">
        <v>417548</v>
      </c>
      <c r="N81" s="67">
        <v>0</v>
      </c>
      <c r="O81" s="67">
        <v>276697</v>
      </c>
      <c r="P81" s="67">
        <f t="shared" si="72"/>
        <v>0</v>
      </c>
      <c r="Q81" s="67">
        <v>0</v>
      </c>
      <c r="R81" s="67">
        <v>0</v>
      </c>
      <c r="S81" s="67">
        <v>0</v>
      </c>
      <c r="T81" s="85" t="s">
        <v>822</v>
      </c>
      <c r="U81" s="51">
        <f t="shared" si="73"/>
        <v>2150614</v>
      </c>
      <c r="W81" s="51">
        <f t="shared" si="74"/>
        <v>2000547</v>
      </c>
      <c r="X81" s="51">
        <f t="shared" si="75"/>
        <v>0</v>
      </c>
      <c r="Y81" s="51">
        <f t="shared" si="76"/>
        <v>150067</v>
      </c>
    </row>
    <row r="82" spans="1:25" s="14" customFormat="1" ht="39.6" x14ac:dyDescent="0.3">
      <c r="A82" s="8" t="s">
        <v>232</v>
      </c>
      <c r="B82" s="9"/>
      <c r="C82" s="10" t="s">
        <v>23</v>
      </c>
      <c r="D82" s="69" t="s">
        <v>233</v>
      </c>
      <c r="E82" s="9"/>
      <c r="F82" s="8" t="s">
        <v>0</v>
      </c>
      <c r="G82" s="9"/>
      <c r="H82" s="87">
        <f>SUM(I82:K82)</f>
        <v>2034875.31</v>
      </c>
      <c r="I82" s="87">
        <f t="shared" ref="I82:J82" si="77">SUM(I83:I88)</f>
        <v>1729644.06</v>
      </c>
      <c r="J82" s="87">
        <f t="shared" si="77"/>
        <v>0</v>
      </c>
      <c r="K82" s="87">
        <f>SUM(K83:K88)</f>
        <v>305231.25</v>
      </c>
      <c r="L82" s="87">
        <f t="shared" ref="L82:S82" si="78">SUM(L83:L88)</f>
        <v>1154010.7</v>
      </c>
      <c r="M82" s="87">
        <f t="shared" si="78"/>
        <v>980909.09000000008</v>
      </c>
      <c r="N82" s="87">
        <f t="shared" si="78"/>
        <v>0</v>
      </c>
      <c r="O82" s="87">
        <f t="shared" si="78"/>
        <v>173101.61000000002</v>
      </c>
      <c r="P82" s="87">
        <f t="shared" si="78"/>
        <v>58624</v>
      </c>
      <c r="Q82" s="87">
        <f t="shared" si="78"/>
        <v>49830.400000000001</v>
      </c>
      <c r="R82" s="87">
        <f t="shared" si="78"/>
        <v>0</v>
      </c>
      <c r="S82" s="87">
        <f t="shared" si="78"/>
        <v>8793.6</v>
      </c>
      <c r="T82" s="86"/>
    </row>
    <row r="83" spans="1:25" s="14" customFormat="1" ht="45.6" customHeight="1" x14ac:dyDescent="0.3">
      <c r="A83" s="10" t="s">
        <v>729</v>
      </c>
      <c r="B83" s="10" t="s">
        <v>234</v>
      </c>
      <c r="C83" s="10" t="s">
        <v>664</v>
      </c>
      <c r="D83" s="10" t="s">
        <v>236</v>
      </c>
      <c r="E83" s="10" t="s">
        <v>146</v>
      </c>
      <c r="F83" s="157" t="s">
        <v>660</v>
      </c>
      <c r="G83" s="10" t="s">
        <v>819</v>
      </c>
      <c r="H83" s="74">
        <f t="shared" ref="H83:H88" si="79">SUM(I83:K83)</f>
        <v>1230227</v>
      </c>
      <c r="I83" s="74">
        <v>1045693</v>
      </c>
      <c r="J83" s="74">
        <v>0</v>
      </c>
      <c r="K83" s="74">
        <v>184534</v>
      </c>
      <c r="L83" s="67">
        <f t="shared" si="71"/>
        <v>1103372.7</v>
      </c>
      <c r="M83" s="67">
        <v>937866.79</v>
      </c>
      <c r="N83" s="67">
        <v>0</v>
      </c>
      <c r="O83" s="67">
        <v>165505.91</v>
      </c>
      <c r="P83" s="67">
        <f t="shared" si="72"/>
        <v>7986</v>
      </c>
      <c r="Q83" s="67">
        <v>6788.1</v>
      </c>
      <c r="R83" s="67">
        <v>0</v>
      </c>
      <c r="S83" s="67">
        <v>1197.9000000000001</v>
      </c>
      <c r="T83" s="85"/>
    </row>
    <row r="84" spans="1:25" s="14" customFormat="1" ht="51.6" customHeight="1" x14ac:dyDescent="0.3">
      <c r="A84" s="10" t="s">
        <v>730</v>
      </c>
      <c r="B84" s="10" t="s">
        <v>237</v>
      </c>
      <c r="C84" s="10" t="s">
        <v>238</v>
      </c>
      <c r="D84" s="10" t="s">
        <v>239</v>
      </c>
      <c r="E84" s="10" t="s">
        <v>146</v>
      </c>
      <c r="F84" s="157" t="s">
        <v>660</v>
      </c>
      <c r="G84" s="10" t="s">
        <v>37</v>
      </c>
      <c r="H84" s="74">
        <f t="shared" si="79"/>
        <v>33638</v>
      </c>
      <c r="I84" s="74">
        <v>28592.3</v>
      </c>
      <c r="J84" s="74">
        <v>0</v>
      </c>
      <c r="K84" s="74">
        <v>5045.7</v>
      </c>
      <c r="L84" s="67">
        <f t="shared" si="71"/>
        <v>33638</v>
      </c>
      <c r="M84" s="67">
        <v>28592.3</v>
      </c>
      <c r="N84" s="67">
        <v>0</v>
      </c>
      <c r="O84" s="67">
        <v>5045.7</v>
      </c>
      <c r="P84" s="67">
        <f t="shared" si="72"/>
        <v>33638</v>
      </c>
      <c r="Q84" s="67">
        <v>28592.3</v>
      </c>
      <c r="R84" s="67">
        <v>0</v>
      </c>
      <c r="S84" s="67">
        <v>5045.7</v>
      </c>
      <c r="T84" s="85"/>
      <c r="U84" s="51">
        <f>H84-P84</f>
        <v>0</v>
      </c>
      <c r="W84" s="51">
        <f>I84-Q84</f>
        <v>0</v>
      </c>
      <c r="X84" s="51">
        <f>K84-S84</f>
        <v>0</v>
      </c>
    </row>
    <row r="85" spans="1:25" s="14" customFormat="1" ht="54" customHeight="1" x14ac:dyDescent="0.3">
      <c r="A85" s="10" t="s">
        <v>731</v>
      </c>
      <c r="B85" s="10" t="s">
        <v>240</v>
      </c>
      <c r="C85" s="10" t="s">
        <v>241</v>
      </c>
      <c r="D85" s="10" t="s">
        <v>242</v>
      </c>
      <c r="E85" s="10" t="s">
        <v>33</v>
      </c>
      <c r="F85" s="157" t="s">
        <v>23</v>
      </c>
      <c r="G85" s="10" t="s">
        <v>1693</v>
      </c>
      <c r="H85" s="74">
        <f t="shared" si="79"/>
        <v>178716.19</v>
      </c>
      <c r="I85" s="74">
        <v>151908.76</v>
      </c>
      <c r="J85" s="74">
        <v>0</v>
      </c>
      <c r="K85" s="74">
        <v>26807.43</v>
      </c>
      <c r="L85" s="67">
        <f t="shared" si="71"/>
        <v>0</v>
      </c>
      <c r="M85" s="67">
        <v>0</v>
      </c>
      <c r="N85" s="67">
        <v>0</v>
      </c>
      <c r="O85" s="67">
        <v>0</v>
      </c>
      <c r="P85" s="67">
        <f t="shared" si="72"/>
        <v>0</v>
      </c>
      <c r="Q85" s="67">
        <v>0</v>
      </c>
      <c r="R85" s="67">
        <v>0</v>
      </c>
      <c r="S85" s="67">
        <v>0</v>
      </c>
      <c r="T85" s="10" t="s">
        <v>2578</v>
      </c>
    </row>
    <row r="86" spans="1:25" s="14" customFormat="1" ht="39.6" customHeight="1" x14ac:dyDescent="0.3">
      <c r="A86" s="10" t="s">
        <v>732</v>
      </c>
      <c r="B86" s="10" t="s">
        <v>243</v>
      </c>
      <c r="C86" s="10" t="s">
        <v>244</v>
      </c>
      <c r="D86" s="10" t="s">
        <v>245</v>
      </c>
      <c r="E86" s="10" t="s">
        <v>33</v>
      </c>
      <c r="F86" s="157" t="s">
        <v>660</v>
      </c>
      <c r="G86" s="10" t="s">
        <v>37</v>
      </c>
      <c r="H86" s="74">
        <f t="shared" si="79"/>
        <v>17000</v>
      </c>
      <c r="I86" s="74">
        <v>14450</v>
      </c>
      <c r="J86" s="74">
        <v>0</v>
      </c>
      <c r="K86" s="74">
        <v>2550</v>
      </c>
      <c r="L86" s="67">
        <f t="shared" si="71"/>
        <v>17000</v>
      </c>
      <c r="M86" s="67">
        <v>14450</v>
      </c>
      <c r="N86" s="67">
        <v>0</v>
      </c>
      <c r="O86" s="67">
        <v>2550</v>
      </c>
      <c r="P86" s="67">
        <f t="shared" si="72"/>
        <v>17000</v>
      </c>
      <c r="Q86" s="67">
        <v>14450</v>
      </c>
      <c r="R86" s="67">
        <v>0</v>
      </c>
      <c r="S86" s="67">
        <v>2550</v>
      </c>
      <c r="T86" s="85"/>
      <c r="U86" s="51">
        <f>H86-P86</f>
        <v>0</v>
      </c>
      <c r="W86" s="51">
        <f>I86-Q86</f>
        <v>0</v>
      </c>
      <c r="X86" s="51">
        <f>K86-S86</f>
        <v>0</v>
      </c>
    </row>
    <row r="87" spans="1:25" s="14" customFormat="1" ht="52.8" x14ac:dyDescent="0.3">
      <c r="A87" s="10" t="s">
        <v>733</v>
      </c>
      <c r="B87" s="10" t="s">
        <v>246</v>
      </c>
      <c r="C87" s="10">
        <v>1225</v>
      </c>
      <c r="D87" s="10" t="s">
        <v>247</v>
      </c>
      <c r="E87" s="10" t="s">
        <v>33</v>
      </c>
      <c r="F87" s="157" t="s">
        <v>23</v>
      </c>
      <c r="G87" s="10" t="s">
        <v>1693</v>
      </c>
      <c r="H87" s="74">
        <f t="shared" si="79"/>
        <v>290000</v>
      </c>
      <c r="I87" s="74">
        <v>246500</v>
      </c>
      <c r="J87" s="74">
        <v>0</v>
      </c>
      <c r="K87" s="74">
        <v>43500</v>
      </c>
      <c r="L87" s="67">
        <f t="shared" si="71"/>
        <v>0</v>
      </c>
      <c r="M87" s="67">
        <v>0</v>
      </c>
      <c r="N87" s="67">
        <v>0</v>
      </c>
      <c r="O87" s="67">
        <v>0</v>
      </c>
      <c r="P87" s="67">
        <f t="shared" si="72"/>
        <v>0</v>
      </c>
      <c r="Q87" s="67">
        <v>0</v>
      </c>
      <c r="R87" s="67">
        <v>0</v>
      </c>
      <c r="S87" s="67">
        <v>0</v>
      </c>
      <c r="T87" s="10" t="s">
        <v>2578</v>
      </c>
    </row>
    <row r="88" spans="1:25" s="14" customFormat="1" ht="39.6" x14ac:dyDescent="0.3">
      <c r="A88" s="10" t="s">
        <v>734</v>
      </c>
      <c r="B88" s="10" t="s">
        <v>248</v>
      </c>
      <c r="C88" s="10">
        <v>1226</v>
      </c>
      <c r="D88" s="10" t="s">
        <v>656</v>
      </c>
      <c r="E88" s="10" t="s">
        <v>33</v>
      </c>
      <c r="F88" s="157" t="s">
        <v>23</v>
      </c>
      <c r="G88" s="10" t="s">
        <v>1694</v>
      </c>
      <c r="H88" s="74">
        <f t="shared" si="79"/>
        <v>285294.12</v>
      </c>
      <c r="I88" s="74">
        <v>242500</v>
      </c>
      <c r="J88" s="74">
        <v>0</v>
      </c>
      <c r="K88" s="74">
        <v>42794.12</v>
      </c>
      <c r="L88" s="67">
        <f t="shared" si="71"/>
        <v>0</v>
      </c>
      <c r="M88" s="67">
        <v>0</v>
      </c>
      <c r="N88" s="67">
        <v>0</v>
      </c>
      <c r="O88" s="67">
        <v>0</v>
      </c>
      <c r="P88" s="67">
        <f t="shared" si="72"/>
        <v>0</v>
      </c>
      <c r="Q88" s="67">
        <v>0</v>
      </c>
      <c r="R88" s="67">
        <v>0</v>
      </c>
      <c r="S88" s="67">
        <v>0</v>
      </c>
      <c r="T88" s="10"/>
    </row>
    <row r="89" spans="1:25" s="14" customFormat="1" ht="39.6" x14ac:dyDescent="0.3">
      <c r="A89" s="8" t="s">
        <v>735</v>
      </c>
      <c r="B89" s="9"/>
      <c r="C89" s="10">
        <v>0</v>
      </c>
      <c r="D89" s="69" t="s">
        <v>249</v>
      </c>
      <c r="E89" s="9"/>
      <c r="F89" s="8" t="s">
        <v>0</v>
      </c>
      <c r="G89" s="9"/>
      <c r="H89" s="87">
        <f>SUM(H90:H94)</f>
        <v>713063.3899999999</v>
      </c>
      <c r="I89" s="87">
        <f>SUM(I90:I94)</f>
        <v>520000</v>
      </c>
      <c r="J89" s="87">
        <v>0</v>
      </c>
      <c r="K89" s="87">
        <f>SUM(K90:K94)</f>
        <v>193063.38999999998</v>
      </c>
      <c r="L89" s="87">
        <f t="shared" ref="L89:S89" si="80">SUM(L90:L94)</f>
        <v>722143.03</v>
      </c>
      <c r="M89" s="87">
        <f t="shared" si="80"/>
        <v>494809.8</v>
      </c>
      <c r="N89" s="87">
        <f t="shared" si="80"/>
        <v>0</v>
      </c>
      <c r="O89" s="87">
        <f t="shared" si="80"/>
        <v>227333.22999999998</v>
      </c>
      <c r="P89" s="87">
        <f t="shared" si="80"/>
        <v>535370.09</v>
      </c>
      <c r="Q89" s="87">
        <f t="shared" si="80"/>
        <v>437180.3</v>
      </c>
      <c r="R89" s="87">
        <f t="shared" si="80"/>
        <v>0</v>
      </c>
      <c r="S89" s="87">
        <f t="shared" si="80"/>
        <v>98189.79</v>
      </c>
      <c r="T89" s="86"/>
    </row>
    <row r="90" spans="1:25" s="14" customFormat="1" ht="52.8" x14ac:dyDescent="0.3">
      <c r="A90" s="10" t="s">
        <v>736</v>
      </c>
      <c r="B90" s="10" t="s">
        <v>250</v>
      </c>
      <c r="C90" s="10" t="s">
        <v>251</v>
      </c>
      <c r="D90" s="10" t="s">
        <v>252</v>
      </c>
      <c r="E90" s="10" t="s">
        <v>77</v>
      </c>
      <c r="F90" s="157" t="s">
        <v>660</v>
      </c>
      <c r="G90" s="10" t="s">
        <v>37</v>
      </c>
      <c r="H90" s="74">
        <f t="shared" ref="H90:H102" si="81">SUM(I90:K90)</f>
        <v>196422.49</v>
      </c>
      <c r="I90" s="74">
        <v>166959.10999999999</v>
      </c>
      <c r="J90" s="74">
        <v>0</v>
      </c>
      <c r="K90" s="74">
        <v>29463.38</v>
      </c>
      <c r="L90" s="67">
        <f>SUM(M90:O90)</f>
        <v>196422.49</v>
      </c>
      <c r="M90" s="67">
        <v>166959.10999999999</v>
      </c>
      <c r="N90" s="67">
        <v>0</v>
      </c>
      <c r="O90" s="67">
        <v>29463.38</v>
      </c>
      <c r="P90" s="67">
        <f>SUM(Q90:S90)</f>
        <v>196422.49</v>
      </c>
      <c r="Q90" s="67">
        <v>166959.10999999999</v>
      </c>
      <c r="R90" s="67">
        <v>0</v>
      </c>
      <c r="S90" s="67">
        <v>29463.38</v>
      </c>
      <c r="T90" s="85"/>
      <c r="U90" s="51">
        <f>H90-L90</f>
        <v>0</v>
      </c>
      <c r="W90" s="51">
        <f>I90-M90</f>
        <v>0</v>
      </c>
      <c r="X90" s="51">
        <f>J90-N90</f>
        <v>0</v>
      </c>
      <c r="Y90" s="51">
        <f>K90-O90</f>
        <v>0</v>
      </c>
    </row>
    <row r="91" spans="1:25" s="14" customFormat="1" ht="52.8" x14ac:dyDescent="0.3">
      <c r="A91" s="10" t="s">
        <v>737</v>
      </c>
      <c r="B91" s="10" t="s">
        <v>253</v>
      </c>
      <c r="C91" s="10" t="s">
        <v>254</v>
      </c>
      <c r="D91" s="10" t="s">
        <v>255</v>
      </c>
      <c r="E91" s="10" t="s">
        <v>146</v>
      </c>
      <c r="F91" s="157" t="s">
        <v>660</v>
      </c>
      <c r="G91" s="10" t="s">
        <v>37</v>
      </c>
      <c r="H91" s="74">
        <f t="shared" si="81"/>
        <v>133670.07</v>
      </c>
      <c r="I91" s="74">
        <v>113619.56</v>
      </c>
      <c r="J91" s="74">
        <v>0</v>
      </c>
      <c r="K91" s="74">
        <v>20050.509999999998</v>
      </c>
      <c r="L91" s="67">
        <f t="shared" ref="L91:L94" si="82">SUM(M91:O91)</f>
        <v>133670.07</v>
      </c>
      <c r="M91" s="67">
        <v>113619.56</v>
      </c>
      <c r="N91" s="67">
        <v>0</v>
      </c>
      <c r="O91" s="67">
        <v>20050.509999999998</v>
      </c>
      <c r="P91" s="67">
        <f t="shared" ref="P91:P94" si="83">SUM(Q91:S91)</f>
        <v>133670.06999999998</v>
      </c>
      <c r="Q91" s="67">
        <v>113619.55999999998</v>
      </c>
      <c r="R91" s="67">
        <v>0</v>
      </c>
      <c r="S91" s="67">
        <v>20050.510000000002</v>
      </c>
      <c r="T91" s="85"/>
      <c r="U91" s="51">
        <f t="shared" ref="U91:U93" si="84">H91-P91</f>
        <v>0</v>
      </c>
      <c r="W91" s="51">
        <f t="shared" ref="W91:W93" si="85">I91-Q91</f>
        <v>0</v>
      </c>
      <c r="X91" s="51">
        <f t="shared" ref="X91:X93" si="86">K91-S91</f>
        <v>0</v>
      </c>
    </row>
    <row r="92" spans="1:25" s="14" customFormat="1" ht="52.8" x14ac:dyDescent="0.3">
      <c r="A92" s="10" t="s">
        <v>738</v>
      </c>
      <c r="B92" s="10" t="s">
        <v>256</v>
      </c>
      <c r="C92" s="10" t="s">
        <v>257</v>
      </c>
      <c r="D92" s="10" t="s">
        <v>258</v>
      </c>
      <c r="E92" s="10" t="s">
        <v>67</v>
      </c>
      <c r="F92" s="157" t="s">
        <v>660</v>
      </c>
      <c r="G92" s="10" t="s">
        <v>37</v>
      </c>
      <c r="H92" s="74">
        <f t="shared" si="81"/>
        <v>84948.28</v>
      </c>
      <c r="I92" s="74">
        <v>66466.77</v>
      </c>
      <c r="J92" s="74">
        <v>0</v>
      </c>
      <c r="K92" s="74">
        <v>18481.510000000002</v>
      </c>
      <c r="L92" s="67">
        <f t="shared" si="82"/>
        <v>93938.42</v>
      </c>
      <c r="M92" s="67">
        <v>73501</v>
      </c>
      <c r="N92" s="67">
        <v>0</v>
      </c>
      <c r="O92" s="67">
        <v>20437.419999999998</v>
      </c>
      <c r="P92" s="67">
        <f t="shared" si="83"/>
        <v>84948.28</v>
      </c>
      <c r="Q92" s="67">
        <v>66466.77</v>
      </c>
      <c r="R92" s="67">
        <v>0</v>
      </c>
      <c r="S92" s="67">
        <v>18481.510000000002</v>
      </c>
      <c r="T92" s="85"/>
      <c r="U92" s="51">
        <f t="shared" si="84"/>
        <v>0</v>
      </c>
      <c r="W92" s="51">
        <f t="shared" si="85"/>
        <v>0</v>
      </c>
      <c r="X92" s="51">
        <f t="shared" si="86"/>
        <v>0</v>
      </c>
    </row>
    <row r="93" spans="1:25" s="14" customFormat="1" ht="52.8" x14ac:dyDescent="0.3">
      <c r="A93" s="10" t="s">
        <v>739</v>
      </c>
      <c r="B93" s="10" t="s">
        <v>259</v>
      </c>
      <c r="C93" s="10" t="s">
        <v>260</v>
      </c>
      <c r="D93" s="10" t="s">
        <v>261</v>
      </c>
      <c r="E93" s="10" t="s">
        <v>54</v>
      </c>
      <c r="F93" s="157" t="s">
        <v>23</v>
      </c>
      <c r="G93" s="10" t="s">
        <v>37</v>
      </c>
      <c r="H93" s="74">
        <f t="shared" si="81"/>
        <v>98860.06</v>
      </c>
      <c r="I93" s="74">
        <v>84031.05</v>
      </c>
      <c r="J93" s="74">
        <v>0</v>
      </c>
      <c r="K93" s="74">
        <v>14829.01</v>
      </c>
      <c r="L93" s="67">
        <f t="shared" si="82"/>
        <v>98949.56</v>
      </c>
      <c r="M93" s="67">
        <v>84107.13</v>
      </c>
      <c r="N93" s="67">
        <v>0</v>
      </c>
      <c r="O93" s="67">
        <v>14842.43</v>
      </c>
      <c r="P93" s="67">
        <f t="shared" si="83"/>
        <v>98860.06</v>
      </c>
      <c r="Q93" s="67">
        <v>84031.05</v>
      </c>
      <c r="R93" s="67">
        <v>0</v>
      </c>
      <c r="S93" s="67">
        <v>14829.01</v>
      </c>
      <c r="T93" s="85"/>
      <c r="U93" s="51">
        <f t="shared" si="84"/>
        <v>0</v>
      </c>
      <c r="W93" s="51">
        <f t="shared" si="85"/>
        <v>0</v>
      </c>
      <c r="X93" s="51">
        <f t="shared" si="86"/>
        <v>0</v>
      </c>
    </row>
    <row r="94" spans="1:25" s="14" customFormat="1" ht="46.95" customHeight="1" x14ac:dyDescent="0.3">
      <c r="A94" s="10" t="s">
        <v>740</v>
      </c>
      <c r="B94" s="10" t="s">
        <v>262</v>
      </c>
      <c r="C94" s="10" t="s">
        <v>263</v>
      </c>
      <c r="D94" s="10" t="s">
        <v>264</v>
      </c>
      <c r="E94" s="10" t="s">
        <v>33</v>
      </c>
      <c r="F94" s="157" t="s">
        <v>23</v>
      </c>
      <c r="G94" s="10" t="s">
        <v>819</v>
      </c>
      <c r="H94" s="74">
        <f t="shared" si="81"/>
        <v>199162.49</v>
      </c>
      <c r="I94" s="74">
        <v>88923.51</v>
      </c>
      <c r="J94" s="74">
        <v>0</v>
      </c>
      <c r="K94" s="74">
        <v>110238.98</v>
      </c>
      <c r="L94" s="67">
        <f t="shared" si="82"/>
        <v>199162.49</v>
      </c>
      <c r="M94" s="67">
        <v>56623</v>
      </c>
      <c r="N94" s="67">
        <v>0</v>
      </c>
      <c r="O94" s="67">
        <v>142539.49</v>
      </c>
      <c r="P94" s="67">
        <f t="shared" si="83"/>
        <v>21469.19</v>
      </c>
      <c r="Q94" s="67">
        <v>6103.81</v>
      </c>
      <c r="R94" s="67">
        <v>0</v>
      </c>
      <c r="S94" s="67">
        <v>15365.38</v>
      </c>
      <c r="T94" s="85" t="s">
        <v>822</v>
      </c>
      <c r="U94" s="51">
        <f>H94-L94</f>
        <v>0</v>
      </c>
      <c r="W94" s="51">
        <f>I94-M94</f>
        <v>32300.509999999995</v>
      </c>
      <c r="X94" s="51">
        <f>J94-N94</f>
        <v>0</v>
      </c>
      <c r="Y94" s="51">
        <f>K94-O94</f>
        <v>-32300.509999999995</v>
      </c>
    </row>
    <row r="95" spans="1:25" s="14" customFormat="1" ht="39.6" x14ac:dyDescent="0.3">
      <c r="A95" s="8" t="s">
        <v>741</v>
      </c>
      <c r="B95" s="9"/>
      <c r="C95" s="10" t="s">
        <v>23</v>
      </c>
      <c r="D95" s="69" t="s">
        <v>265</v>
      </c>
      <c r="E95" s="9"/>
      <c r="F95" s="8" t="s">
        <v>0</v>
      </c>
      <c r="G95" s="9"/>
      <c r="H95" s="87">
        <f t="shared" si="81"/>
        <v>5210551.29</v>
      </c>
      <c r="I95" s="87">
        <f>SUM(I96:I102)</f>
        <v>3247668.9899999998</v>
      </c>
      <c r="J95" s="87">
        <v>0</v>
      </c>
      <c r="K95" s="87">
        <f>SUM(K96:K102)</f>
        <v>1962882.3</v>
      </c>
      <c r="L95" s="87">
        <f t="shared" ref="L95:S95" si="87">SUM(L96:L102)</f>
        <v>4966826.6400000006</v>
      </c>
      <c r="M95" s="87">
        <f t="shared" si="87"/>
        <v>3159152.43</v>
      </c>
      <c r="N95" s="87">
        <f t="shared" si="87"/>
        <v>0</v>
      </c>
      <c r="O95" s="87">
        <f t="shared" si="87"/>
        <v>1807674.2100000002</v>
      </c>
      <c r="P95" s="87">
        <f t="shared" si="87"/>
        <v>4100625.45</v>
      </c>
      <c r="Q95" s="87">
        <f t="shared" si="87"/>
        <v>3004353.31</v>
      </c>
      <c r="R95" s="87">
        <f t="shared" si="87"/>
        <v>0</v>
      </c>
      <c r="S95" s="87">
        <f t="shared" si="87"/>
        <v>1096272.1400000001</v>
      </c>
      <c r="T95" s="86"/>
    </row>
    <row r="96" spans="1:25" s="14" customFormat="1" ht="52.8" x14ac:dyDescent="0.3">
      <c r="A96" s="10" t="s">
        <v>742</v>
      </c>
      <c r="B96" s="10" t="s">
        <v>266</v>
      </c>
      <c r="C96" s="10" t="s">
        <v>267</v>
      </c>
      <c r="D96" s="10" t="s">
        <v>268</v>
      </c>
      <c r="E96" s="10" t="s">
        <v>77</v>
      </c>
      <c r="F96" s="157" t="s">
        <v>660</v>
      </c>
      <c r="G96" s="10" t="s">
        <v>37</v>
      </c>
      <c r="H96" s="74">
        <f t="shared" si="81"/>
        <v>835464</v>
      </c>
      <c r="I96" s="74">
        <v>710144</v>
      </c>
      <c r="J96" s="74">
        <v>0</v>
      </c>
      <c r="K96" s="74">
        <v>125320</v>
      </c>
      <c r="L96" s="67">
        <f>SUM(M96:O96)</f>
        <v>835464</v>
      </c>
      <c r="M96" s="67">
        <v>710144</v>
      </c>
      <c r="N96" s="67">
        <v>0</v>
      </c>
      <c r="O96" s="67">
        <v>125320</v>
      </c>
      <c r="P96" s="67">
        <f>SUM(Q96:S96)</f>
        <v>834849.65</v>
      </c>
      <c r="Q96" s="67">
        <v>709621.8</v>
      </c>
      <c r="R96" s="67">
        <v>0</v>
      </c>
      <c r="S96" s="67">
        <v>125227.85</v>
      </c>
      <c r="T96" s="85"/>
      <c r="U96" s="51">
        <f>H96-L96</f>
        <v>0</v>
      </c>
      <c r="W96" s="51">
        <f>I96-M96</f>
        <v>0</v>
      </c>
      <c r="X96" s="51">
        <f>J96-N96</f>
        <v>0</v>
      </c>
      <c r="Y96" s="51">
        <f>K96-O96</f>
        <v>0</v>
      </c>
    </row>
    <row r="97" spans="1:25" s="14" customFormat="1" ht="52.8" x14ac:dyDescent="0.3">
      <c r="A97" s="10" t="s">
        <v>743</v>
      </c>
      <c r="B97" s="10" t="s">
        <v>269</v>
      </c>
      <c r="C97" s="10" t="s">
        <v>270</v>
      </c>
      <c r="D97" s="10" t="s">
        <v>271</v>
      </c>
      <c r="E97" s="10" t="s">
        <v>146</v>
      </c>
      <c r="F97" s="157" t="s">
        <v>660</v>
      </c>
      <c r="G97" s="10" t="s">
        <v>37</v>
      </c>
      <c r="H97" s="74">
        <f t="shared" si="81"/>
        <v>879927.06</v>
      </c>
      <c r="I97" s="74">
        <v>747938</v>
      </c>
      <c r="J97" s="74">
        <v>0</v>
      </c>
      <c r="K97" s="74">
        <v>131989.06</v>
      </c>
      <c r="L97" s="67">
        <f t="shared" ref="L97:L102" si="88">SUM(M97:O97)</f>
        <v>879927.06</v>
      </c>
      <c r="M97" s="67">
        <v>747938</v>
      </c>
      <c r="N97" s="67">
        <v>0</v>
      </c>
      <c r="O97" s="67">
        <v>131989.06</v>
      </c>
      <c r="P97" s="67">
        <f>SUM(Q97:S97)</f>
        <v>879927.06</v>
      </c>
      <c r="Q97" s="67">
        <v>747938</v>
      </c>
      <c r="R97" s="67">
        <v>0</v>
      </c>
      <c r="S97" s="67">
        <v>131989.06</v>
      </c>
      <c r="T97" s="85"/>
      <c r="U97" s="51">
        <f>H97-P97</f>
        <v>0</v>
      </c>
      <c r="W97" s="51">
        <f>I97-Q97</f>
        <v>0</v>
      </c>
      <c r="X97" s="51">
        <f>K97-S97</f>
        <v>0</v>
      </c>
    </row>
    <row r="98" spans="1:25" s="14" customFormat="1" ht="52.8" x14ac:dyDescent="0.3">
      <c r="A98" s="10" t="s">
        <v>272</v>
      </c>
      <c r="B98" s="10" t="s">
        <v>273</v>
      </c>
      <c r="C98" s="10" t="s">
        <v>274</v>
      </c>
      <c r="D98" s="10" t="s">
        <v>275</v>
      </c>
      <c r="E98" s="10" t="s">
        <v>146</v>
      </c>
      <c r="F98" s="157" t="s">
        <v>23</v>
      </c>
      <c r="G98" s="10" t="s">
        <v>819</v>
      </c>
      <c r="H98" s="74">
        <f t="shared" si="81"/>
        <v>1164021.72</v>
      </c>
      <c r="I98" s="74">
        <v>293388.42</v>
      </c>
      <c r="J98" s="74">
        <v>0</v>
      </c>
      <c r="K98" s="74">
        <v>870633.3</v>
      </c>
      <c r="L98" s="67">
        <f t="shared" si="88"/>
        <v>863029.29</v>
      </c>
      <c r="M98" s="67">
        <v>250299</v>
      </c>
      <c r="N98" s="67">
        <v>0</v>
      </c>
      <c r="O98" s="67">
        <v>612730.29</v>
      </c>
      <c r="P98" s="67">
        <f>SUM(Q98:S98)</f>
        <v>244477.75</v>
      </c>
      <c r="Q98" s="67">
        <v>207580.45</v>
      </c>
      <c r="R98" s="67">
        <v>0</v>
      </c>
      <c r="S98" s="67">
        <v>36897.300000000003</v>
      </c>
      <c r="T98" s="85" t="s">
        <v>822</v>
      </c>
      <c r="U98" s="51">
        <f>H98-L98</f>
        <v>300992.42999999993</v>
      </c>
      <c r="W98" s="51">
        <f>I98-M98</f>
        <v>43089.419999999984</v>
      </c>
      <c r="X98" s="51">
        <f>J98-N98</f>
        <v>0</v>
      </c>
      <c r="Y98" s="51">
        <f>K98-O98</f>
        <v>257903.01</v>
      </c>
    </row>
    <row r="99" spans="1:25" s="14" customFormat="1" ht="52.8" x14ac:dyDescent="0.3">
      <c r="A99" s="10" t="s">
        <v>744</v>
      </c>
      <c r="B99" s="10" t="s">
        <v>276</v>
      </c>
      <c r="C99" s="10" t="s">
        <v>277</v>
      </c>
      <c r="D99" s="10" t="s">
        <v>278</v>
      </c>
      <c r="E99" s="10" t="s">
        <v>54</v>
      </c>
      <c r="F99" s="157" t="s">
        <v>23</v>
      </c>
      <c r="G99" s="10" t="s">
        <v>37</v>
      </c>
      <c r="H99" s="74">
        <f t="shared" si="81"/>
        <v>217550.19999999998</v>
      </c>
      <c r="I99" s="74">
        <v>158991.24</v>
      </c>
      <c r="J99" s="74">
        <v>0</v>
      </c>
      <c r="K99" s="74">
        <v>58558.96</v>
      </c>
      <c r="L99" s="67">
        <f t="shared" si="88"/>
        <v>274817.98</v>
      </c>
      <c r="M99" s="67">
        <v>200844</v>
      </c>
      <c r="N99" s="67">
        <v>0</v>
      </c>
      <c r="O99" s="67">
        <v>73973.98</v>
      </c>
      <c r="P99" s="67">
        <f t="shared" ref="P99:P102" si="89">SUM(Q99:S99)</f>
        <v>217550.19999999998</v>
      </c>
      <c r="Q99" s="67">
        <v>158991.24</v>
      </c>
      <c r="R99" s="67">
        <v>0</v>
      </c>
      <c r="S99" s="67">
        <v>58558.96</v>
      </c>
      <c r="T99" s="3"/>
      <c r="U99" s="51">
        <f>H99-P99</f>
        <v>0</v>
      </c>
      <c r="W99" s="51">
        <f>I99-Q99</f>
        <v>0</v>
      </c>
      <c r="X99" s="51">
        <f>K99-S99</f>
        <v>0</v>
      </c>
    </row>
    <row r="100" spans="1:25" s="14" customFormat="1" ht="52.8" x14ac:dyDescent="0.3">
      <c r="A100" s="10" t="s">
        <v>745</v>
      </c>
      <c r="B100" s="10" t="s">
        <v>279</v>
      </c>
      <c r="C100" s="10" t="s">
        <v>280</v>
      </c>
      <c r="D100" s="10" t="s">
        <v>281</v>
      </c>
      <c r="E100" s="10" t="s">
        <v>33</v>
      </c>
      <c r="F100" s="157" t="s">
        <v>660</v>
      </c>
      <c r="G100" s="10" t="s">
        <v>819</v>
      </c>
      <c r="H100" s="74">
        <f t="shared" si="81"/>
        <v>862617.59999999998</v>
      </c>
      <c r="I100" s="74">
        <v>346184.1</v>
      </c>
      <c r="J100" s="74">
        <v>0</v>
      </c>
      <c r="K100" s="74">
        <v>516433.5</v>
      </c>
      <c r="L100" s="67">
        <f t="shared" si="88"/>
        <v>862617.59999999998</v>
      </c>
      <c r="M100" s="67">
        <v>346184.1</v>
      </c>
      <c r="N100" s="67">
        <v>0</v>
      </c>
      <c r="O100" s="67">
        <v>516433.5</v>
      </c>
      <c r="P100" s="67">
        <f t="shared" si="89"/>
        <v>862617.59999999998</v>
      </c>
      <c r="Q100" s="67">
        <v>346184.1</v>
      </c>
      <c r="R100" s="67">
        <v>0</v>
      </c>
      <c r="S100" s="67">
        <v>516433.5</v>
      </c>
      <c r="T100" s="85"/>
      <c r="U100" s="51">
        <f t="shared" ref="U100:U102" si="90">H100-L100</f>
        <v>0</v>
      </c>
      <c r="W100" s="51">
        <f t="shared" ref="W100:W102" si="91">I100-M100</f>
        <v>0</v>
      </c>
      <c r="X100" s="51">
        <f t="shared" ref="X100:X102" si="92">J100-N100</f>
        <v>0</v>
      </c>
      <c r="Y100" s="51">
        <f t="shared" ref="Y100:Y102" si="93">K100-O100</f>
        <v>0</v>
      </c>
    </row>
    <row r="101" spans="1:25" s="14" customFormat="1" ht="52.8" x14ac:dyDescent="0.3">
      <c r="A101" s="10" t="s">
        <v>746</v>
      </c>
      <c r="B101" s="10" t="s">
        <v>282</v>
      </c>
      <c r="C101" s="10" t="s">
        <v>283</v>
      </c>
      <c r="D101" s="10" t="s">
        <v>284</v>
      </c>
      <c r="E101" s="10" t="s">
        <v>67</v>
      </c>
      <c r="F101" s="157" t="s">
        <v>660</v>
      </c>
      <c r="G101" s="10" t="s">
        <v>37</v>
      </c>
      <c r="H101" s="74">
        <f t="shared" si="81"/>
        <v>930299.22</v>
      </c>
      <c r="I101" s="74">
        <v>790754.33</v>
      </c>
      <c r="J101" s="74">
        <v>0</v>
      </c>
      <c r="K101" s="74">
        <v>139544.89000000001</v>
      </c>
      <c r="L101" s="67">
        <f t="shared" si="88"/>
        <v>930299.22</v>
      </c>
      <c r="M101" s="67">
        <v>790754.33</v>
      </c>
      <c r="N101" s="67">
        <v>0</v>
      </c>
      <c r="O101" s="67">
        <v>139544.89000000001</v>
      </c>
      <c r="P101" s="67">
        <f t="shared" si="89"/>
        <v>924590.81</v>
      </c>
      <c r="Q101" s="67">
        <v>785902.18</v>
      </c>
      <c r="R101" s="67">
        <v>0</v>
      </c>
      <c r="S101" s="67">
        <v>138688.63</v>
      </c>
      <c r="T101" s="85"/>
      <c r="U101" s="51">
        <f t="shared" si="90"/>
        <v>0</v>
      </c>
      <c r="W101" s="51">
        <f t="shared" si="91"/>
        <v>0</v>
      </c>
      <c r="X101" s="51">
        <f t="shared" si="92"/>
        <v>0</v>
      </c>
      <c r="Y101" s="51">
        <f t="shared" si="93"/>
        <v>0</v>
      </c>
    </row>
    <row r="102" spans="1:25" s="14" customFormat="1" ht="52.8" x14ac:dyDescent="0.3">
      <c r="A102" s="10" t="s">
        <v>747</v>
      </c>
      <c r="B102" s="10" t="s">
        <v>285</v>
      </c>
      <c r="C102" s="10" t="s">
        <v>286</v>
      </c>
      <c r="D102" s="10" t="s">
        <v>287</v>
      </c>
      <c r="E102" s="10" t="s">
        <v>33</v>
      </c>
      <c r="F102" s="157" t="s">
        <v>23</v>
      </c>
      <c r="G102" s="10" t="s">
        <v>819</v>
      </c>
      <c r="H102" s="74">
        <f t="shared" si="81"/>
        <v>320671.49</v>
      </c>
      <c r="I102" s="74">
        <v>200268.9</v>
      </c>
      <c r="J102" s="74">
        <v>0</v>
      </c>
      <c r="K102" s="74">
        <v>120402.59</v>
      </c>
      <c r="L102" s="67">
        <f t="shared" si="88"/>
        <v>320671.49</v>
      </c>
      <c r="M102" s="67">
        <v>112989</v>
      </c>
      <c r="N102" s="67">
        <v>0</v>
      </c>
      <c r="O102" s="67">
        <v>207682.49</v>
      </c>
      <c r="P102" s="67">
        <f t="shared" si="89"/>
        <v>136612.38</v>
      </c>
      <c r="Q102" s="67">
        <v>48135.54</v>
      </c>
      <c r="R102" s="67">
        <v>0</v>
      </c>
      <c r="S102" s="67">
        <v>88476.84</v>
      </c>
      <c r="T102" s="85" t="s">
        <v>822</v>
      </c>
      <c r="U102" s="51">
        <f t="shared" si="90"/>
        <v>0</v>
      </c>
      <c r="W102" s="51">
        <f t="shared" si="91"/>
        <v>87279.9</v>
      </c>
      <c r="X102" s="51">
        <f t="shared" si="92"/>
        <v>0</v>
      </c>
      <c r="Y102" s="51">
        <f t="shared" si="93"/>
        <v>-87279.9</v>
      </c>
    </row>
    <row r="103" spans="1:25" s="14" customFormat="1" ht="26.4" x14ac:dyDescent="0.3">
      <c r="A103" s="8" t="s">
        <v>288</v>
      </c>
      <c r="B103" s="9"/>
      <c r="C103" s="10" t="s">
        <v>23</v>
      </c>
      <c r="D103" s="69" t="s">
        <v>668</v>
      </c>
      <c r="E103" s="9"/>
      <c r="F103" s="8" t="s">
        <v>0</v>
      </c>
      <c r="G103" s="9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1"/>
    </row>
    <row r="104" spans="1:25" s="14" customFormat="1" ht="39.6" x14ac:dyDescent="0.3">
      <c r="A104" s="8" t="s">
        <v>289</v>
      </c>
      <c r="B104" s="9"/>
      <c r="C104" s="10" t="s">
        <v>23</v>
      </c>
      <c r="D104" s="69" t="s">
        <v>665</v>
      </c>
      <c r="E104" s="9"/>
      <c r="F104" s="8" t="s">
        <v>0</v>
      </c>
      <c r="G104" s="9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1"/>
    </row>
    <row r="105" spans="1:25" s="14" customFormat="1" ht="79.2" x14ac:dyDescent="0.3">
      <c r="A105" s="8" t="s">
        <v>290</v>
      </c>
      <c r="B105" s="9"/>
      <c r="C105" s="10" t="s">
        <v>23</v>
      </c>
      <c r="D105" s="69" t="s">
        <v>291</v>
      </c>
      <c r="E105" s="9"/>
      <c r="F105" s="8" t="s">
        <v>0</v>
      </c>
      <c r="G105" s="9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1"/>
    </row>
    <row r="106" spans="1:25" s="14" customFormat="1" ht="39.6" x14ac:dyDescent="0.3">
      <c r="A106" s="8" t="s">
        <v>748</v>
      </c>
      <c r="B106" s="9"/>
      <c r="C106" s="10" t="s">
        <v>23</v>
      </c>
      <c r="D106" s="69" t="s">
        <v>292</v>
      </c>
      <c r="E106" s="9"/>
      <c r="F106" s="8" t="s">
        <v>0</v>
      </c>
      <c r="G106" s="9"/>
      <c r="H106" s="87">
        <f t="shared" ref="H106:H111" si="94">SUM(I106:K106)</f>
        <v>1830597.9700000002</v>
      </c>
      <c r="I106" s="87">
        <f>SUM(I107:I111)</f>
        <v>1304769</v>
      </c>
      <c r="J106" s="87">
        <f>SUM(J107:J111)</f>
        <v>110398.30999999998</v>
      </c>
      <c r="K106" s="87">
        <f>SUM(K107:K111)</f>
        <v>415430.66000000003</v>
      </c>
      <c r="L106" s="87">
        <f t="shared" ref="L106:S106" si="95">SUM(L107:L111)</f>
        <v>1730897.99</v>
      </c>
      <c r="M106" s="87">
        <f t="shared" si="95"/>
        <v>1304640.3699999999</v>
      </c>
      <c r="N106" s="87">
        <f t="shared" si="95"/>
        <v>110387.98999999999</v>
      </c>
      <c r="O106" s="87">
        <f t="shared" si="95"/>
        <v>315869.63</v>
      </c>
      <c r="P106" s="87">
        <f t="shared" si="95"/>
        <v>943606.11999999988</v>
      </c>
      <c r="Q106" s="87">
        <f t="shared" si="95"/>
        <v>802063.43</v>
      </c>
      <c r="R106" s="87">
        <f t="shared" si="95"/>
        <v>70771.13</v>
      </c>
      <c r="S106" s="87">
        <f t="shared" si="95"/>
        <v>70771.56</v>
      </c>
      <c r="T106" s="86"/>
    </row>
    <row r="107" spans="1:25" s="14" customFormat="1" ht="58.2" customHeight="1" x14ac:dyDescent="0.3">
      <c r="A107" s="10" t="s">
        <v>749</v>
      </c>
      <c r="B107" s="10" t="s">
        <v>293</v>
      </c>
      <c r="C107" s="10" t="s">
        <v>294</v>
      </c>
      <c r="D107" s="10" t="s">
        <v>295</v>
      </c>
      <c r="E107" s="10" t="s">
        <v>77</v>
      </c>
      <c r="F107" s="157" t="s">
        <v>23</v>
      </c>
      <c r="G107" s="10" t="s">
        <v>819</v>
      </c>
      <c r="H107" s="74">
        <f t="shared" si="94"/>
        <v>295969.16000000003</v>
      </c>
      <c r="I107" s="74">
        <v>251574.64</v>
      </c>
      <c r="J107" s="74">
        <v>22196.76</v>
      </c>
      <c r="K107" s="74">
        <v>22197.759999999998</v>
      </c>
      <c r="L107" s="67">
        <f>SUM(M107:O107)</f>
        <v>290905.36</v>
      </c>
      <c r="M107" s="67">
        <v>247269.55</v>
      </c>
      <c r="N107" s="67">
        <v>21817.9</v>
      </c>
      <c r="O107" s="67">
        <v>21817.91</v>
      </c>
      <c r="P107" s="67">
        <f>SUM(Q107:S107)</f>
        <v>15839.140000000001</v>
      </c>
      <c r="Q107" s="67">
        <v>13463.27</v>
      </c>
      <c r="R107" s="67">
        <v>1187.94</v>
      </c>
      <c r="S107" s="67">
        <v>1187.93</v>
      </c>
      <c r="T107" s="85" t="s">
        <v>822</v>
      </c>
      <c r="U107" s="51">
        <f>H107-L107</f>
        <v>5063.8000000000466</v>
      </c>
      <c r="W107" s="51">
        <f>I107-M107</f>
        <v>4305.0900000000256</v>
      </c>
      <c r="X107" s="51">
        <f>J107-N107</f>
        <v>378.85999999999694</v>
      </c>
      <c r="Y107" s="51">
        <f>K107-O107</f>
        <v>379.84999999999854</v>
      </c>
    </row>
    <row r="108" spans="1:25" s="14" customFormat="1" ht="66" x14ac:dyDescent="0.3">
      <c r="A108" s="10" t="s">
        <v>750</v>
      </c>
      <c r="B108" s="10" t="s">
        <v>296</v>
      </c>
      <c r="C108" s="10" t="s">
        <v>297</v>
      </c>
      <c r="D108" s="10" t="s">
        <v>298</v>
      </c>
      <c r="E108" s="10" t="s">
        <v>54</v>
      </c>
      <c r="F108" s="157" t="s">
        <v>23</v>
      </c>
      <c r="G108" s="10" t="s">
        <v>37</v>
      </c>
      <c r="H108" s="74">
        <f t="shared" si="94"/>
        <v>101939.56</v>
      </c>
      <c r="I108" s="74">
        <v>86648.05</v>
      </c>
      <c r="J108" s="74">
        <v>7646.03</v>
      </c>
      <c r="K108" s="74">
        <v>7645.4800000000005</v>
      </c>
      <c r="L108" s="67">
        <f t="shared" ref="L108:L111" si="96">SUM(M108:O108)</f>
        <v>106845.41</v>
      </c>
      <c r="M108" s="67">
        <v>90818</v>
      </c>
      <c r="N108" s="67">
        <v>8014</v>
      </c>
      <c r="O108" s="67">
        <v>8013.41</v>
      </c>
      <c r="P108" s="67">
        <f t="shared" ref="P108:P110" si="97">SUM(Q108:S108)</f>
        <v>101939.56</v>
      </c>
      <c r="Q108" s="67">
        <v>86648.05</v>
      </c>
      <c r="R108" s="67">
        <v>7646.03</v>
      </c>
      <c r="S108" s="67">
        <v>7645.48</v>
      </c>
      <c r="T108" s="85"/>
      <c r="U108" s="51">
        <f>H108-P108</f>
        <v>0</v>
      </c>
      <c r="W108" s="51">
        <f>I108-Q108</f>
        <v>0</v>
      </c>
      <c r="X108" s="51">
        <f>K108-S108</f>
        <v>0</v>
      </c>
    </row>
    <row r="109" spans="1:25" s="14" customFormat="1" ht="52.8" x14ac:dyDescent="0.3">
      <c r="A109" s="10" t="s">
        <v>751</v>
      </c>
      <c r="B109" s="10" t="s">
        <v>299</v>
      </c>
      <c r="C109" s="10" t="s">
        <v>300</v>
      </c>
      <c r="D109" s="10" t="s">
        <v>301</v>
      </c>
      <c r="E109" s="10" t="s">
        <v>146</v>
      </c>
      <c r="F109" s="157" t="s">
        <v>23</v>
      </c>
      <c r="G109" s="10" t="s">
        <v>819</v>
      </c>
      <c r="H109" s="74">
        <f t="shared" si="94"/>
        <v>1073040.9099999999</v>
      </c>
      <c r="I109" s="74">
        <v>660845.81999999995</v>
      </c>
      <c r="J109" s="74">
        <v>53582.09</v>
      </c>
      <c r="K109" s="74">
        <v>358613</v>
      </c>
      <c r="L109" s="67">
        <f t="shared" si="96"/>
        <v>973491.22</v>
      </c>
      <c r="M109" s="67">
        <v>660845.81999999995</v>
      </c>
      <c r="N109" s="67">
        <v>53582.09</v>
      </c>
      <c r="O109" s="67">
        <v>259063.31</v>
      </c>
      <c r="P109" s="67">
        <f t="shared" si="97"/>
        <v>466179.07999999996</v>
      </c>
      <c r="Q109" s="67">
        <v>396251.62</v>
      </c>
      <c r="R109" s="67">
        <v>34963.730000000003</v>
      </c>
      <c r="S109" s="67">
        <v>34963.730000000003</v>
      </c>
      <c r="T109" s="85"/>
      <c r="U109" s="51">
        <f>H109-L109</f>
        <v>99549.689999999944</v>
      </c>
      <c r="W109" s="51">
        <f>I109-M109</f>
        <v>0</v>
      </c>
      <c r="X109" s="51">
        <f>J109-N109</f>
        <v>0</v>
      </c>
      <c r="Y109" s="51">
        <f>K109-O109</f>
        <v>99549.69</v>
      </c>
    </row>
    <row r="110" spans="1:25" s="14" customFormat="1" ht="66" x14ac:dyDescent="0.3">
      <c r="A110" s="10" t="s">
        <v>752</v>
      </c>
      <c r="B110" s="10" t="s">
        <v>302</v>
      </c>
      <c r="C110" s="10" t="s">
        <v>303</v>
      </c>
      <c r="D110" s="10" t="s">
        <v>304</v>
      </c>
      <c r="E110" s="10" t="s">
        <v>33</v>
      </c>
      <c r="F110" s="157" t="s">
        <v>23</v>
      </c>
      <c r="G110" s="10" t="s">
        <v>37</v>
      </c>
      <c r="H110" s="74">
        <f t="shared" si="94"/>
        <v>163871.53</v>
      </c>
      <c r="I110" s="74">
        <v>139290.35</v>
      </c>
      <c r="J110" s="74">
        <v>12290.590000000002</v>
      </c>
      <c r="K110" s="74">
        <v>12290.590000000002</v>
      </c>
      <c r="L110" s="67">
        <f t="shared" si="96"/>
        <v>163877</v>
      </c>
      <c r="M110" s="67">
        <v>139295</v>
      </c>
      <c r="N110" s="67">
        <v>12291</v>
      </c>
      <c r="O110" s="67">
        <v>12291</v>
      </c>
      <c r="P110" s="67">
        <f t="shared" si="97"/>
        <v>163871.53</v>
      </c>
      <c r="Q110" s="67">
        <v>139290.35</v>
      </c>
      <c r="R110" s="67">
        <v>12290.590000000002</v>
      </c>
      <c r="S110" s="67">
        <v>12290.59</v>
      </c>
      <c r="T110" s="85"/>
      <c r="U110" s="51">
        <f t="shared" ref="U110:U111" si="98">H110-P110</f>
        <v>0</v>
      </c>
      <c r="W110" s="51">
        <f t="shared" ref="W110:W111" si="99">I110-Q110</f>
        <v>0</v>
      </c>
      <c r="X110" s="51">
        <f t="shared" ref="X110:X111" si="100">K110-S110</f>
        <v>0</v>
      </c>
    </row>
    <row r="111" spans="1:25" s="14" customFormat="1" ht="66" x14ac:dyDescent="0.3">
      <c r="A111" s="10" t="s">
        <v>753</v>
      </c>
      <c r="B111" s="10" t="s">
        <v>305</v>
      </c>
      <c r="C111" s="10" t="s">
        <v>306</v>
      </c>
      <c r="D111" s="10" t="s">
        <v>307</v>
      </c>
      <c r="E111" s="10" t="s">
        <v>67</v>
      </c>
      <c r="F111" s="157" t="s">
        <v>23</v>
      </c>
      <c r="G111" s="10" t="s">
        <v>37</v>
      </c>
      <c r="H111" s="74">
        <f t="shared" si="94"/>
        <v>195776.80999999997</v>
      </c>
      <c r="I111" s="74">
        <v>166410.13999999998</v>
      </c>
      <c r="J111" s="74">
        <v>14682.84</v>
      </c>
      <c r="K111" s="74">
        <v>14683.83</v>
      </c>
      <c r="L111" s="67">
        <f t="shared" si="96"/>
        <v>195779</v>
      </c>
      <c r="M111" s="67">
        <v>166412</v>
      </c>
      <c r="N111" s="67">
        <v>14683</v>
      </c>
      <c r="O111" s="67">
        <v>14684</v>
      </c>
      <c r="P111" s="67">
        <f>SUM(Q111:S111)</f>
        <v>195776.81</v>
      </c>
      <c r="Q111" s="67">
        <v>166410.14000000001</v>
      </c>
      <c r="R111" s="67">
        <v>14682.84</v>
      </c>
      <c r="S111" s="67">
        <v>14683.83</v>
      </c>
      <c r="T111" s="85"/>
      <c r="U111" s="51">
        <f t="shared" si="98"/>
        <v>0</v>
      </c>
      <c r="W111" s="51">
        <f t="shared" si="99"/>
        <v>0</v>
      </c>
      <c r="X111" s="51">
        <f t="shared" si="100"/>
        <v>0</v>
      </c>
    </row>
    <row r="112" spans="1:25" s="14" customFormat="1" ht="39.6" x14ac:dyDescent="0.3">
      <c r="A112" s="8" t="s">
        <v>754</v>
      </c>
      <c r="B112" s="9"/>
      <c r="C112" s="10" t="s">
        <v>23</v>
      </c>
      <c r="D112" s="69" t="s">
        <v>308</v>
      </c>
      <c r="E112" s="9"/>
      <c r="F112" s="8" t="s">
        <v>0</v>
      </c>
      <c r="G112" s="9"/>
      <c r="H112" s="87">
        <f>SUM(I112:K112)</f>
        <v>1971601.76</v>
      </c>
      <c r="I112" s="87">
        <f t="shared" ref="I112:J112" si="101">SUM(I113:I117)</f>
        <v>1632994.06</v>
      </c>
      <c r="J112" s="87">
        <f t="shared" si="101"/>
        <v>0</v>
      </c>
      <c r="K112" s="87">
        <f>SUM(K113:K117)</f>
        <v>338607.7</v>
      </c>
      <c r="L112" s="87">
        <f t="shared" ref="L112:S112" si="102">SUM(L113:L117)</f>
        <v>1993759.65</v>
      </c>
      <c r="M112" s="87">
        <f t="shared" si="102"/>
        <v>1639256.23</v>
      </c>
      <c r="N112" s="87">
        <f t="shared" si="102"/>
        <v>0</v>
      </c>
      <c r="O112" s="87">
        <f t="shared" si="102"/>
        <v>354503.42</v>
      </c>
      <c r="P112" s="87">
        <f t="shared" si="102"/>
        <v>1574515.65</v>
      </c>
      <c r="Q112" s="87">
        <f t="shared" si="102"/>
        <v>1295470.83</v>
      </c>
      <c r="R112" s="87">
        <f t="shared" si="102"/>
        <v>0</v>
      </c>
      <c r="S112" s="87">
        <f t="shared" si="102"/>
        <v>279044.82</v>
      </c>
      <c r="T112" s="86"/>
    </row>
    <row r="113" spans="1:25" s="14" customFormat="1" ht="66" x14ac:dyDescent="0.3">
      <c r="A113" s="10" t="s">
        <v>755</v>
      </c>
      <c r="B113" s="10" t="s">
        <v>309</v>
      </c>
      <c r="C113" s="10" t="s">
        <v>310</v>
      </c>
      <c r="D113" s="10" t="s">
        <v>311</v>
      </c>
      <c r="E113" s="10" t="s">
        <v>77</v>
      </c>
      <c r="F113" s="157" t="s">
        <v>23</v>
      </c>
      <c r="G113" s="10" t="s">
        <v>819</v>
      </c>
      <c r="H113" s="74">
        <f>SUM(I113:K113)</f>
        <v>442655.33999999997</v>
      </c>
      <c r="I113" s="74">
        <v>376257.04</v>
      </c>
      <c r="J113" s="74">
        <v>0</v>
      </c>
      <c r="K113" s="74">
        <v>66398.3</v>
      </c>
      <c r="L113" s="67">
        <f>SUM(M113:O113)</f>
        <v>457440.47</v>
      </c>
      <c r="M113" s="67">
        <v>376257.04</v>
      </c>
      <c r="N113" s="67">
        <v>0</v>
      </c>
      <c r="O113" s="67">
        <v>81183.429999999993</v>
      </c>
      <c r="P113" s="67">
        <f>SUM(Q113:S113)</f>
        <v>45569.229999999996</v>
      </c>
      <c r="Q113" s="67">
        <v>38733.81</v>
      </c>
      <c r="R113" s="67">
        <v>0</v>
      </c>
      <c r="S113" s="67">
        <v>6835.42</v>
      </c>
      <c r="T113" s="85" t="s">
        <v>2579</v>
      </c>
      <c r="U113" s="51">
        <f>H113-L113</f>
        <v>-14785.130000000005</v>
      </c>
      <c r="W113" s="51">
        <f>I113-M113</f>
        <v>0</v>
      </c>
      <c r="X113" s="51">
        <f>J113-N113</f>
        <v>0</v>
      </c>
      <c r="Y113" s="51">
        <f>K113-O113</f>
        <v>-14785.12999999999</v>
      </c>
    </row>
    <row r="114" spans="1:25" s="14" customFormat="1" ht="66" x14ac:dyDescent="0.3">
      <c r="A114" s="10" t="s">
        <v>756</v>
      </c>
      <c r="B114" s="10" t="s">
        <v>312</v>
      </c>
      <c r="C114" s="10" t="s">
        <v>313</v>
      </c>
      <c r="D114" s="10" t="s">
        <v>314</v>
      </c>
      <c r="E114" s="10" t="s">
        <v>54</v>
      </c>
      <c r="F114" s="157" t="s">
        <v>23</v>
      </c>
      <c r="G114" s="10" t="s">
        <v>37</v>
      </c>
      <c r="H114" s="74">
        <f t="shared" ref="H114:H117" si="103">SUM(I114:K114)</f>
        <v>856424.87999999989</v>
      </c>
      <c r="I114" s="74">
        <v>685521.19</v>
      </c>
      <c r="J114" s="74">
        <v>0</v>
      </c>
      <c r="K114" s="74">
        <v>170903.69</v>
      </c>
      <c r="L114" s="67">
        <f t="shared" ref="L114:L117" si="104">SUM(M114:O114)</f>
        <v>856424.87999999989</v>
      </c>
      <c r="M114" s="67">
        <v>685521.19</v>
      </c>
      <c r="N114" s="67">
        <v>0</v>
      </c>
      <c r="O114" s="67">
        <v>170903.69</v>
      </c>
      <c r="P114" s="67">
        <f t="shared" ref="P114:P117" si="105">SUM(Q114:S114)</f>
        <v>856424.87999999989</v>
      </c>
      <c r="Q114" s="67">
        <v>685521.19</v>
      </c>
      <c r="R114" s="67">
        <v>0</v>
      </c>
      <c r="S114" s="67">
        <v>170903.69</v>
      </c>
      <c r="T114" s="3"/>
      <c r="U114" s="51">
        <f t="shared" ref="U114:U117" si="106">H114-P114</f>
        <v>0</v>
      </c>
      <c r="W114" s="51">
        <f t="shared" ref="W114:W117" si="107">I114-Q114</f>
        <v>0</v>
      </c>
      <c r="X114" s="51">
        <f t="shared" ref="X114:X117" si="108">K114-S114</f>
        <v>0</v>
      </c>
    </row>
    <row r="115" spans="1:25" s="14" customFormat="1" ht="48" customHeight="1" x14ac:dyDescent="0.3">
      <c r="A115" s="10" t="s">
        <v>757</v>
      </c>
      <c r="B115" s="10" t="s">
        <v>315</v>
      </c>
      <c r="C115" s="10" t="s">
        <v>316</v>
      </c>
      <c r="D115" s="10" t="s">
        <v>317</v>
      </c>
      <c r="E115" s="10" t="s">
        <v>146</v>
      </c>
      <c r="F115" s="157" t="s">
        <v>23</v>
      </c>
      <c r="G115" s="10" t="s">
        <v>37</v>
      </c>
      <c r="H115" s="74">
        <f t="shared" si="103"/>
        <v>391596.86000000004</v>
      </c>
      <c r="I115" s="74">
        <v>332857.03000000003</v>
      </c>
      <c r="J115" s="74">
        <v>0</v>
      </c>
      <c r="K115" s="74">
        <v>58739.83</v>
      </c>
      <c r="L115" s="67">
        <f t="shared" si="104"/>
        <v>397378</v>
      </c>
      <c r="M115" s="67">
        <v>337771</v>
      </c>
      <c r="N115" s="67">
        <v>0</v>
      </c>
      <c r="O115" s="67">
        <v>59607</v>
      </c>
      <c r="P115" s="67">
        <f t="shared" si="105"/>
        <v>391596.86000000004</v>
      </c>
      <c r="Q115" s="67">
        <v>332857.03000000003</v>
      </c>
      <c r="R115" s="67">
        <v>0</v>
      </c>
      <c r="S115" s="67">
        <v>58739.83</v>
      </c>
      <c r="T115" s="85"/>
      <c r="U115" s="51">
        <f t="shared" si="106"/>
        <v>0</v>
      </c>
      <c r="W115" s="51">
        <f t="shared" si="107"/>
        <v>0</v>
      </c>
      <c r="X115" s="51">
        <f t="shared" si="108"/>
        <v>0</v>
      </c>
    </row>
    <row r="116" spans="1:25" s="14" customFormat="1" ht="66" x14ac:dyDescent="0.3">
      <c r="A116" s="10" t="s">
        <v>758</v>
      </c>
      <c r="B116" s="10" t="s">
        <v>318</v>
      </c>
      <c r="C116" s="10" t="s">
        <v>319</v>
      </c>
      <c r="D116" s="10" t="s">
        <v>320</v>
      </c>
      <c r="E116" s="10" t="s">
        <v>33</v>
      </c>
      <c r="F116" s="157" t="s">
        <v>23</v>
      </c>
      <c r="G116" s="10" t="s">
        <v>37</v>
      </c>
      <c r="H116" s="74">
        <f t="shared" si="103"/>
        <v>145110.69</v>
      </c>
      <c r="I116" s="74">
        <v>122917.81000000001</v>
      </c>
      <c r="J116" s="74">
        <v>0</v>
      </c>
      <c r="K116" s="74">
        <v>22192.880000000001</v>
      </c>
      <c r="L116" s="67">
        <f t="shared" si="104"/>
        <v>146702.29999999999</v>
      </c>
      <c r="M116" s="67">
        <v>124266</v>
      </c>
      <c r="N116" s="67">
        <v>0</v>
      </c>
      <c r="O116" s="67">
        <v>22436.3</v>
      </c>
      <c r="P116" s="67">
        <f t="shared" si="105"/>
        <v>145110.69</v>
      </c>
      <c r="Q116" s="67">
        <v>122917.81</v>
      </c>
      <c r="R116" s="67">
        <v>0</v>
      </c>
      <c r="S116" s="67">
        <v>22192.880000000001</v>
      </c>
      <c r="T116" s="85"/>
      <c r="U116" s="51">
        <f t="shared" si="106"/>
        <v>0</v>
      </c>
      <c r="W116" s="51">
        <f t="shared" si="107"/>
        <v>0</v>
      </c>
      <c r="X116" s="51">
        <f t="shared" si="108"/>
        <v>0</v>
      </c>
    </row>
    <row r="117" spans="1:25" s="14" customFormat="1" ht="66" x14ac:dyDescent="0.3">
      <c r="A117" s="10" t="s">
        <v>759</v>
      </c>
      <c r="B117" s="10" t="s">
        <v>321</v>
      </c>
      <c r="C117" s="10" t="s">
        <v>322</v>
      </c>
      <c r="D117" s="10" t="s">
        <v>323</v>
      </c>
      <c r="E117" s="10" t="s">
        <v>324</v>
      </c>
      <c r="F117" s="157" t="s">
        <v>23</v>
      </c>
      <c r="G117" s="10" t="s">
        <v>37</v>
      </c>
      <c r="H117" s="74">
        <f t="shared" si="103"/>
        <v>135813.99000000002</v>
      </c>
      <c r="I117" s="74">
        <v>115440.99000000002</v>
      </c>
      <c r="J117" s="74">
        <v>0</v>
      </c>
      <c r="K117" s="74">
        <v>20373</v>
      </c>
      <c r="L117" s="67">
        <f t="shared" si="104"/>
        <v>135814</v>
      </c>
      <c r="M117" s="67">
        <v>115441</v>
      </c>
      <c r="N117" s="67">
        <v>0</v>
      </c>
      <c r="O117" s="67">
        <v>20373</v>
      </c>
      <c r="P117" s="67">
        <f t="shared" si="105"/>
        <v>135813.99000000002</v>
      </c>
      <c r="Q117" s="67">
        <v>115440.99000000002</v>
      </c>
      <c r="R117" s="67">
        <v>0</v>
      </c>
      <c r="S117" s="67">
        <v>20373</v>
      </c>
      <c r="T117" s="85"/>
      <c r="U117" s="51">
        <f t="shared" si="106"/>
        <v>0</v>
      </c>
      <c r="W117" s="51">
        <f t="shared" si="107"/>
        <v>0</v>
      </c>
      <c r="X117" s="51">
        <f t="shared" si="108"/>
        <v>0</v>
      </c>
    </row>
    <row r="118" spans="1:25" s="14" customFormat="1" ht="51.6" customHeight="1" x14ac:dyDescent="0.3">
      <c r="A118" s="8" t="s">
        <v>760</v>
      </c>
      <c r="B118" s="9"/>
      <c r="C118" s="10" t="s">
        <v>23</v>
      </c>
      <c r="D118" s="69" t="s">
        <v>325</v>
      </c>
      <c r="E118" s="9"/>
      <c r="F118" s="8" t="s">
        <v>0</v>
      </c>
      <c r="G118" s="9"/>
      <c r="H118" s="87">
        <f t="shared" ref="H118:K118" si="109">SUM(H119:H123)</f>
        <v>1472295.94</v>
      </c>
      <c r="I118" s="87">
        <f t="shared" si="109"/>
        <v>1213045.8999999999</v>
      </c>
      <c r="J118" s="87">
        <f t="shared" si="109"/>
        <v>107032.5</v>
      </c>
      <c r="K118" s="87">
        <f t="shared" si="109"/>
        <v>152217.54</v>
      </c>
      <c r="L118" s="87">
        <f t="shared" ref="L118:S118" si="110">SUM(L119:L123)</f>
        <v>1459021.7699999998</v>
      </c>
      <c r="M118" s="87">
        <f t="shared" si="110"/>
        <v>1174560.77</v>
      </c>
      <c r="N118" s="87">
        <f t="shared" si="110"/>
        <v>103637.38</v>
      </c>
      <c r="O118" s="87">
        <f t="shared" si="110"/>
        <v>180823.62</v>
      </c>
      <c r="P118" s="87">
        <f t="shared" si="110"/>
        <v>848177.5</v>
      </c>
      <c r="Q118" s="87">
        <f t="shared" si="110"/>
        <v>690550.98</v>
      </c>
      <c r="R118" s="87">
        <f t="shared" si="110"/>
        <v>60930.57</v>
      </c>
      <c r="S118" s="87">
        <f t="shared" si="110"/>
        <v>96695.950000000012</v>
      </c>
      <c r="T118" s="86"/>
    </row>
    <row r="119" spans="1:25" s="14" customFormat="1" ht="52.8" x14ac:dyDescent="0.3">
      <c r="A119" s="10" t="s">
        <v>761</v>
      </c>
      <c r="B119" s="10" t="s">
        <v>326</v>
      </c>
      <c r="C119" s="10" t="s">
        <v>327</v>
      </c>
      <c r="D119" s="10" t="s">
        <v>328</v>
      </c>
      <c r="E119" s="10" t="s">
        <v>77</v>
      </c>
      <c r="F119" s="157" t="s">
        <v>23</v>
      </c>
      <c r="G119" s="10" t="s">
        <v>819</v>
      </c>
      <c r="H119" s="74">
        <v>370000</v>
      </c>
      <c r="I119" s="74">
        <v>314500</v>
      </c>
      <c r="J119" s="74">
        <v>27750</v>
      </c>
      <c r="K119" s="74">
        <v>27750</v>
      </c>
      <c r="L119" s="67">
        <f>SUM(M119:O119)</f>
        <v>370000</v>
      </c>
      <c r="M119" s="67">
        <v>287307</v>
      </c>
      <c r="N119" s="67">
        <v>25351</v>
      </c>
      <c r="O119" s="67">
        <v>57342</v>
      </c>
      <c r="P119" s="67">
        <f>SUM(Q119:S119)</f>
        <v>26006.12</v>
      </c>
      <c r="Q119" s="67">
        <v>20193.89</v>
      </c>
      <c r="R119" s="67">
        <v>1781.84</v>
      </c>
      <c r="S119" s="67">
        <v>4030.39</v>
      </c>
      <c r="T119" s="85" t="s">
        <v>822</v>
      </c>
      <c r="U119" s="51">
        <f t="shared" ref="U119:U123" si="111">H119-L119</f>
        <v>0</v>
      </c>
      <c r="W119" s="51">
        <f t="shared" ref="W119:W123" si="112">I119-M119</f>
        <v>27193</v>
      </c>
      <c r="X119" s="51">
        <f t="shared" ref="X119:X123" si="113">J119-N119</f>
        <v>2399</v>
      </c>
      <c r="Y119" s="51">
        <f t="shared" ref="Y119:Y123" si="114">K119-O119</f>
        <v>-29592</v>
      </c>
    </row>
    <row r="120" spans="1:25" s="14" customFormat="1" ht="66" x14ac:dyDescent="0.3">
      <c r="A120" s="10" t="s">
        <v>762</v>
      </c>
      <c r="B120" s="10" t="s">
        <v>329</v>
      </c>
      <c r="C120" s="10" t="s">
        <v>330</v>
      </c>
      <c r="D120" s="10" t="s">
        <v>331</v>
      </c>
      <c r="E120" s="10" t="s">
        <v>54</v>
      </c>
      <c r="F120" s="157" t="s">
        <v>23</v>
      </c>
      <c r="G120" s="10" t="s">
        <v>819</v>
      </c>
      <c r="H120" s="74">
        <v>597456.88</v>
      </c>
      <c r="I120" s="74">
        <v>494007</v>
      </c>
      <c r="J120" s="74">
        <v>43588</v>
      </c>
      <c r="K120" s="74">
        <v>59861.88</v>
      </c>
      <c r="L120" s="67">
        <f t="shared" ref="L120:L123" si="115">SUM(M120:O120)</f>
        <v>597456.88</v>
      </c>
      <c r="M120" s="67">
        <v>494007</v>
      </c>
      <c r="N120" s="67">
        <v>43588</v>
      </c>
      <c r="O120" s="67">
        <v>59861.88</v>
      </c>
      <c r="P120" s="67">
        <f t="shared" ref="P120:P123" si="116">SUM(Q120:S120)</f>
        <v>407730.05</v>
      </c>
      <c r="Q120" s="67">
        <v>337131.44</v>
      </c>
      <c r="R120" s="67">
        <v>29746.32</v>
      </c>
      <c r="S120" s="67">
        <v>40852.29</v>
      </c>
      <c r="T120" s="85"/>
      <c r="U120" s="51">
        <f t="shared" si="111"/>
        <v>0</v>
      </c>
      <c r="W120" s="51">
        <f t="shared" si="112"/>
        <v>0</v>
      </c>
      <c r="X120" s="51">
        <f t="shared" si="113"/>
        <v>0</v>
      </c>
      <c r="Y120" s="51">
        <f t="shared" si="114"/>
        <v>0</v>
      </c>
    </row>
    <row r="121" spans="1:25" s="14" customFormat="1" ht="66" x14ac:dyDescent="0.3">
      <c r="A121" s="10" t="s">
        <v>763</v>
      </c>
      <c r="B121" s="10" t="s">
        <v>332</v>
      </c>
      <c r="C121" s="10" t="s">
        <v>333</v>
      </c>
      <c r="D121" s="10" t="s">
        <v>334</v>
      </c>
      <c r="E121" s="10" t="s">
        <v>146</v>
      </c>
      <c r="F121" s="157" t="s">
        <v>23</v>
      </c>
      <c r="G121" s="10" t="s">
        <v>37</v>
      </c>
      <c r="H121" s="74">
        <v>148977.63</v>
      </c>
      <c r="I121" s="74">
        <v>126630.9</v>
      </c>
      <c r="J121" s="74">
        <v>11173.36</v>
      </c>
      <c r="K121" s="74">
        <v>11173.37</v>
      </c>
      <c r="L121" s="67">
        <f t="shared" si="115"/>
        <v>181986</v>
      </c>
      <c r="M121" s="67">
        <v>154688</v>
      </c>
      <c r="N121" s="67">
        <v>13649</v>
      </c>
      <c r="O121" s="67">
        <v>13649</v>
      </c>
      <c r="P121" s="67">
        <f t="shared" si="116"/>
        <v>147612.45000000001</v>
      </c>
      <c r="Q121" s="67">
        <v>125470.5</v>
      </c>
      <c r="R121" s="67">
        <v>11070.97</v>
      </c>
      <c r="S121" s="67">
        <v>11070.98</v>
      </c>
      <c r="T121" s="85" t="s">
        <v>823</v>
      </c>
      <c r="U121" s="51">
        <f t="shared" si="111"/>
        <v>-33008.369999999995</v>
      </c>
      <c r="W121" s="51">
        <f t="shared" si="112"/>
        <v>-28057.100000000006</v>
      </c>
      <c r="X121" s="51">
        <f t="shared" si="113"/>
        <v>-2475.6399999999994</v>
      </c>
      <c r="Y121" s="51">
        <f t="shared" si="114"/>
        <v>-2475.6299999999992</v>
      </c>
    </row>
    <row r="122" spans="1:25" s="14" customFormat="1" ht="66" x14ac:dyDescent="0.3">
      <c r="A122" s="10" t="s">
        <v>764</v>
      </c>
      <c r="B122" s="10" t="s">
        <v>335</v>
      </c>
      <c r="C122" s="10" t="s">
        <v>336</v>
      </c>
      <c r="D122" s="10" t="s">
        <v>337</v>
      </c>
      <c r="E122" s="10" t="s">
        <v>33</v>
      </c>
      <c r="F122" s="157" t="s">
        <v>23</v>
      </c>
      <c r="G122" s="10" t="s">
        <v>819</v>
      </c>
      <c r="H122" s="74">
        <v>176024.68</v>
      </c>
      <c r="I122" s="74">
        <v>125046.77</v>
      </c>
      <c r="J122" s="74">
        <v>11033.38</v>
      </c>
      <c r="K122" s="74">
        <v>39944.53</v>
      </c>
      <c r="L122" s="67">
        <f t="shared" si="115"/>
        <v>176024.68</v>
      </c>
      <c r="M122" s="67">
        <v>125046.77</v>
      </c>
      <c r="N122" s="67">
        <v>11033.38</v>
      </c>
      <c r="O122" s="67">
        <v>39944.53</v>
      </c>
      <c r="P122" s="67">
        <f t="shared" si="116"/>
        <v>136387.10999999999</v>
      </c>
      <c r="Q122" s="67">
        <v>96888.51</v>
      </c>
      <c r="R122" s="67">
        <v>8548.86</v>
      </c>
      <c r="S122" s="67">
        <v>30949.74</v>
      </c>
      <c r="T122" s="85"/>
      <c r="U122" s="51">
        <f t="shared" si="111"/>
        <v>0</v>
      </c>
      <c r="W122" s="51">
        <f t="shared" si="112"/>
        <v>0</v>
      </c>
      <c r="X122" s="51">
        <f t="shared" si="113"/>
        <v>0</v>
      </c>
      <c r="Y122" s="51">
        <f t="shared" si="114"/>
        <v>0</v>
      </c>
    </row>
    <row r="123" spans="1:25" s="14" customFormat="1" ht="66" x14ac:dyDescent="0.3">
      <c r="A123" s="10" t="s">
        <v>765</v>
      </c>
      <c r="B123" s="10" t="s">
        <v>338</v>
      </c>
      <c r="C123" s="10" t="s">
        <v>339</v>
      </c>
      <c r="D123" s="10" t="s">
        <v>340</v>
      </c>
      <c r="E123" s="10" t="s">
        <v>67</v>
      </c>
      <c r="F123" s="157" t="s">
        <v>23</v>
      </c>
      <c r="G123" s="10" t="s">
        <v>819</v>
      </c>
      <c r="H123" s="74">
        <v>179836.75000000003</v>
      </c>
      <c r="I123" s="74">
        <v>152861.23000000001</v>
      </c>
      <c r="J123" s="74">
        <v>13487.76</v>
      </c>
      <c r="K123" s="74">
        <v>13487.76</v>
      </c>
      <c r="L123" s="67">
        <f t="shared" si="115"/>
        <v>133554.21</v>
      </c>
      <c r="M123" s="67">
        <v>113512</v>
      </c>
      <c r="N123" s="67">
        <v>10016</v>
      </c>
      <c r="O123" s="67">
        <v>10026.209999999999</v>
      </c>
      <c r="P123" s="67">
        <f t="shared" si="116"/>
        <v>130441.77</v>
      </c>
      <c r="Q123" s="67">
        <v>110866.64</v>
      </c>
      <c r="R123" s="67">
        <v>9782.58</v>
      </c>
      <c r="S123" s="67">
        <v>9792.5499999999993</v>
      </c>
      <c r="T123" s="85" t="s">
        <v>822</v>
      </c>
      <c r="U123" s="51">
        <f t="shared" si="111"/>
        <v>46282.540000000037</v>
      </c>
      <c r="W123" s="51">
        <f t="shared" si="112"/>
        <v>39349.23000000001</v>
      </c>
      <c r="X123" s="51">
        <f t="shared" si="113"/>
        <v>3471.76</v>
      </c>
      <c r="Y123" s="51">
        <f t="shared" si="114"/>
        <v>3461.5500000000011</v>
      </c>
    </row>
    <row r="124" spans="1:25" s="14" customFormat="1" ht="79.2" x14ac:dyDescent="0.3">
      <c r="A124" s="8" t="s">
        <v>341</v>
      </c>
      <c r="B124" s="9"/>
      <c r="C124" s="10" t="s">
        <v>23</v>
      </c>
      <c r="D124" s="69" t="s">
        <v>342</v>
      </c>
      <c r="E124" s="9"/>
      <c r="F124" s="8" t="s">
        <v>0</v>
      </c>
      <c r="G124" s="9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1"/>
    </row>
    <row r="125" spans="1:25" s="14" customFormat="1" ht="66" x14ac:dyDescent="0.3">
      <c r="A125" s="8" t="s">
        <v>766</v>
      </c>
      <c r="B125" s="9"/>
      <c r="C125" s="10" t="s">
        <v>23</v>
      </c>
      <c r="D125" s="69" t="s">
        <v>343</v>
      </c>
      <c r="E125" s="9"/>
      <c r="F125" s="8" t="s">
        <v>0</v>
      </c>
      <c r="G125" s="9"/>
      <c r="H125" s="87">
        <f t="shared" ref="H125:H137" si="117">SUM(I125:K125)</f>
        <v>1473880.56</v>
      </c>
      <c r="I125" s="87">
        <f>SUM(I126:I137)</f>
        <v>1230854</v>
      </c>
      <c r="J125" s="87">
        <f>SUM(J126:J137)</f>
        <v>107456.28</v>
      </c>
      <c r="K125" s="87">
        <f>SUM(K126:K137)</f>
        <v>135570.28</v>
      </c>
      <c r="L125" s="87">
        <f t="shared" ref="L125:S125" si="118">SUM(L126:L137)</f>
        <v>1474146.0700000003</v>
      </c>
      <c r="M125" s="87">
        <f t="shared" si="118"/>
        <v>1231079.69</v>
      </c>
      <c r="N125" s="87">
        <f t="shared" si="118"/>
        <v>107476.2</v>
      </c>
      <c r="O125" s="87">
        <f t="shared" si="118"/>
        <v>135590.18</v>
      </c>
      <c r="P125" s="87">
        <f t="shared" si="118"/>
        <v>1218666.1100000001</v>
      </c>
      <c r="Q125" s="87">
        <f t="shared" si="118"/>
        <v>1013208.56</v>
      </c>
      <c r="R125" s="87">
        <f t="shared" si="118"/>
        <v>89145.930000000008</v>
      </c>
      <c r="S125" s="87">
        <f t="shared" si="118"/>
        <v>116311.62</v>
      </c>
      <c r="T125" s="86"/>
    </row>
    <row r="126" spans="1:25" s="14" customFormat="1" ht="66" x14ac:dyDescent="0.3">
      <c r="A126" s="10" t="s">
        <v>767</v>
      </c>
      <c r="B126" s="10" t="s">
        <v>344</v>
      </c>
      <c r="C126" s="10" t="s">
        <v>345</v>
      </c>
      <c r="D126" s="10" t="s">
        <v>346</v>
      </c>
      <c r="E126" s="10" t="s">
        <v>347</v>
      </c>
      <c r="F126" s="157" t="s">
        <v>23</v>
      </c>
      <c r="G126" s="10" t="s">
        <v>819</v>
      </c>
      <c r="H126" s="74">
        <f t="shared" si="117"/>
        <v>466768.66000000003</v>
      </c>
      <c r="I126" s="74">
        <v>389456</v>
      </c>
      <c r="J126" s="74">
        <v>34364</v>
      </c>
      <c r="K126" s="74">
        <v>42948.66</v>
      </c>
      <c r="L126" s="67">
        <f>SUM(M126:O126)</f>
        <v>466768.66000000003</v>
      </c>
      <c r="M126" s="67">
        <v>389456</v>
      </c>
      <c r="N126" s="67">
        <v>34364</v>
      </c>
      <c r="O126" s="67">
        <v>42948.66</v>
      </c>
      <c r="P126" s="67">
        <f>SUM(Q126:S126)</f>
        <v>425677.58</v>
      </c>
      <c r="Q126" s="67">
        <v>355171</v>
      </c>
      <c r="R126" s="67">
        <v>31338.83</v>
      </c>
      <c r="S126" s="67">
        <v>39167.75</v>
      </c>
      <c r="T126" s="85"/>
      <c r="U126" s="51">
        <f>H126-L126</f>
        <v>0</v>
      </c>
      <c r="W126" s="51">
        <f>I126-M126</f>
        <v>0</v>
      </c>
      <c r="X126" s="51">
        <f>J126-N126</f>
        <v>0</v>
      </c>
      <c r="Y126" s="51">
        <f>K126-O126</f>
        <v>0</v>
      </c>
    </row>
    <row r="127" spans="1:25" s="14" customFormat="1" ht="66" x14ac:dyDescent="0.3">
      <c r="A127" s="10" t="s">
        <v>768</v>
      </c>
      <c r="B127" s="10" t="s">
        <v>348</v>
      </c>
      <c r="C127" s="10" t="s">
        <v>349</v>
      </c>
      <c r="D127" s="10" t="s">
        <v>350</v>
      </c>
      <c r="E127" s="10" t="s">
        <v>351</v>
      </c>
      <c r="F127" s="157" t="s">
        <v>23</v>
      </c>
      <c r="G127" s="10" t="s">
        <v>37</v>
      </c>
      <c r="H127" s="74">
        <f t="shared" si="117"/>
        <v>50356</v>
      </c>
      <c r="I127" s="74">
        <v>42802</v>
      </c>
      <c r="J127" s="74">
        <v>3777</v>
      </c>
      <c r="K127" s="74">
        <v>3777</v>
      </c>
      <c r="L127" s="67">
        <f t="shared" ref="L127:L137" si="119">SUM(M127:O127)</f>
        <v>50356</v>
      </c>
      <c r="M127" s="67">
        <v>42802</v>
      </c>
      <c r="N127" s="67">
        <v>3777</v>
      </c>
      <c r="O127" s="67">
        <v>3777</v>
      </c>
      <c r="P127" s="67">
        <f t="shared" ref="P127:P137" si="120">SUM(Q127:S127)</f>
        <v>50356</v>
      </c>
      <c r="Q127" s="67">
        <v>42802</v>
      </c>
      <c r="R127" s="67">
        <v>3777</v>
      </c>
      <c r="S127" s="67">
        <v>3777</v>
      </c>
      <c r="T127" s="85"/>
      <c r="U127" s="51">
        <f>H127-P127</f>
        <v>0</v>
      </c>
      <c r="W127" s="51">
        <f>I127-Q127</f>
        <v>0</v>
      </c>
      <c r="X127" s="51">
        <f>K127-S127</f>
        <v>0</v>
      </c>
    </row>
    <row r="128" spans="1:25" s="14" customFormat="1" ht="66" x14ac:dyDescent="0.3">
      <c r="A128" s="10" t="s">
        <v>769</v>
      </c>
      <c r="B128" s="10" t="s">
        <v>352</v>
      </c>
      <c r="C128" s="10" t="s">
        <v>353</v>
      </c>
      <c r="D128" s="10" t="s">
        <v>354</v>
      </c>
      <c r="E128" s="10" t="s">
        <v>355</v>
      </c>
      <c r="F128" s="157" t="s">
        <v>23</v>
      </c>
      <c r="G128" s="10" t="s">
        <v>37</v>
      </c>
      <c r="H128" s="74">
        <f t="shared" si="117"/>
        <v>82938</v>
      </c>
      <c r="I128" s="74">
        <v>70498</v>
      </c>
      <c r="J128" s="74">
        <v>6220</v>
      </c>
      <c r="K128" s="74">
        <v>6220</v>
      </c>
      <c r="L128" s="67">
        <f t="shared" si="119"/>
        <v>82938</v>
      </c>
      <c r="M128" s="67">
        <v>70498</v>
      </c>
      <c r="N128" s="67">
        <v>6220</v>
      </c>
      <c r="O128" s="67">
        <v>6220</v>
      </c>
      <c r="P128" s="67">
        <f t="shared" si="120"/>
        <v>82935.73000000001</v>
      </c>
      <c r="Q128" s="67">
        <v>70496.06</v>
      </c>
      <c r="R128" s="67">
        <v>6219.85</v>
      </c>
      <c r="S128" s="67">
        <v>6219.82</v>
      </c>
      <c r="T128" s="85" t="s">
        <v>823</v>
      </c>
      <c r="U128" s="51">
        <f>H128-L128</f>
        <v>0</v>
      </c>
      <c r="W128" s="51">
        <f>I128-M128</f>
        <v>0</v>
      </c>
      <c r="X128" s="51">
        <f>J128-N128</f>
        <v>0</v>
      </c>
      <c r="Y128" s="51">
        <f>K128-O128</f>
        <v>0</v>
      </c>
    </row>
    <row r="129" spans="1:25" s="14" customFormat="1" ht="66" x14ac:dyDescent="0.3">
      <c r="A129" s="10" t="s">
        <v>770</v>
      </c>
      <c r="B129" s="10" t="s">
        <v>356</v>
      </c>
      <c r="C129" s="10" t="s">
        <v>357</v>
      </c>
      <c r="D129" s="10" t="s">
        <v>358</v>
      </c>
      <c r="E129" s="10" t="s">
        <v>359</v>
      </c>
      <c r="F129" s="157" t="s">
        <v>23</v>
      </c>
      <c r="G129" s="10" t="s">
        <v>37</v>
      </c>
      <c r="H129" s="74">
        <f t="shared" si="117"/>
        <v>43147.740000000005</v>
      </c>
      <c r="I129" s="74">
        <v>36675.58</v>
      </c>
      <c r="J129" s="74">
        <v>3236.07</v>
      </c>
      <c r="K129" s="74">
        <v>3236.09</v>
      </c>
      <c r="L129" s="67">
        <f t="shared" si="119"/>
        <v>43413.030000000006</v>
      </c>
      <c r="M129" s="67">
        <v>36901.08</v>
      </c>
      <c r="N129" s="67">
        <v>3255.97</v>
      </c>
      <c r="O129" s="67">
        <v>3255.98</v>
      </c>
      <c r="P129" s="67">
        <f t="shared" si="120"/>
        <v>43147.740000000005</v>
      </c>
      <c r="Q129" s="67">
        <v>36675.58</v>
      </c>
      <c r="R129" s="67">
        <v>3236.07</v>
      </c>
      <c r="S129" s="67">
        <v>3236.09</v>
      </c>
      <c r="T129" s="85"/>
      <c r="U129" s="51">
        <f>H129-P129</f>
        <v>0</v>
      </c>
      <c r="W129" s="51">
        <f>I129-Q129</f>
        <v>0</v>
      </c>
      <c r="X129" s="51">
        <f>K129-S129</f>
        <v>0</v>
      </c>
    </row>
    <row r="130" spans="1:25" s="14" customFormat="1" ht="66" x14ac:dyDescent="0.3">
      <c r="A130" s="10" t="s">
        <v>771</v>
      </c>
      <c r="B130" s="10" t="s">
        <v>360</v>
      </c>
      <c r="C130" s="10" t="s">
        <v>361</v>
      </c>
      <c r="D130" s="10" t="s">
        <v>362</v>
      </c>
      <c r="E130" s="10" t="s">
        <v>363</v>
      </c>
      <c r="F130" s="157" t="s">
        <v>23</v>
      </c>
      <c r="G130" s="10" t="s">
        <v>819</v>
      </c>
      <c r="H130" s="74">
        <f t="shared" si="117"/>
        <v>172142.73</v>
      </c>
      <c r="I130" s="74">
        <v>146115.69</v>
      </c>
      <c r="J130" s="74">
        <v>12873</v>
      </c>
      <c r="K130" s="74">
        <v>13154.04</v>
      </c>
      <c r="L130" s="67">
        <f t="shared" si="119"/>
        <v>172142.73</v>
      </c>
      <c r="M130" s="67">
        <v>146115.69</v>
      </c>
      <c r="N130" s="67">
        <v>12873</v>
      </c>
      <c r="O130" s="67">
        <v>13154.04</v>
      </c>
      <c r="P130" s="67">
        <f t="shared" si="120"/>
        <v>62198.990000000005</v>
      </c>
      <c r="Q130" s="67">
        <v>51282.9</v>
      </c>
      <c r="R130" s="67">
        <v>5399.11</v>
      </c>
      <c r="S130" s="67">
        <v>5516.98</v>
      </c>
      <c r="T130" s="85"/>
      <c r="U130" s="51">
        <f>H130-L130</f>
        <v>0</v>
      </c>
      <c r="W130" s="51">
        <f>I130-M130</f>
        <v>0</v>
      </c>
      <c r="X130" s="51">
        <f>J130-N130</f>
        <v>0</v>
      </c>
      <c r="Y130" s="51">
        <f>K130-O130</f>
        <v>0</v>
      </c>
    </row>
    <row r="131" spans="1:25" s="14" customFormat="1" ht="66" x14ac:dyDescent="0.3">
      <c r="A131" s="10" t="s">
        <v>772</v>
      </c>
      <c r="B131" s="10" t="s">
        <v>364</v>
      </c>
      <c r="C131" s="10" t="s">
        <v>365</v>
      </c>
      <c r="D131" s="10" t="s">
        <v>366</v>
      </c>
      <c r="E131" s="10" t="s">
        <v>367</v>
      </c>
      <c r="F131" s="157" t="s">
        <v>23</v>
      </c>
      <c r="G131" s="10" t="s">
        <v>37</v>
      </c>
      <c r="H131" s="74">
        <f t="shared" si="117"/>
        <v>23990.78</v>
      </c>
      <c r="I131" s="74">
        <v>15815.88</v>
      </c>
      <c r="J131" s="74">
        <v>266.12</v>
      </c>
      <c r="K131" s="74">
        <v>7908.78</v>
      </c>
      <c r="L131" s="67">
        <f t="shared" si="119"/>
        <v>23990.78</v>
      </c>
      <c r="M131" s="67">
        <v>15815.88</v>
      </c>
      <c r="N131" s="67">
        <v>266.12</v>
      </c>
      <c r="O131" s="67">
        <v>7908.78</v>
      </c>
      <c r="P131" s="67">
        <f t="shared" si="120"/>
        <v>23990.78</v>
      </c>
      <c r="Q131" s="67">
        <v>15815.88</v>
      </c>
      <c r="R131" s="67">
        <v>266.12</v>
      </c>
      <c r="S131" s="67">
        <v>7908.78</v>
      </c>
      <c r="T131" s="85"/>
      <c r="U131" s="51">
        <f>H131-P131</f>
        <v>0</v>
      </c>
      <c r="W131" s="51">
        <f>I131-Q131</f>
        <v>0</v>
      </c>
      <c r="X131" s="51">
        <f>K131-S131</f>
        <v>0</v>
      </c>
    </row>
    <row r="132" spans="1:25" s="14" customFormat="1" ht="66" x14ac:dyDescent="0.3">
      <c r="A132" s="10" t="s">
        <v>773</v>
      </c>
      <c r="B132" s="10" t="s">
        <v>368</v>
      </c>
      <c r="C132" s="10" t="s">
        <v>369</v>
      </c>
      <c r="D132" s="10" t="s">
        <v>370</v>
      </c>
      <c r="E132" s="10" t="s">
        <v>371</v>
      </c>
      <c r="F132" s="157" t="s">
        <v>23</v>
      </c>
      <c r="G132" s="10" t="s">
        <v>819</v>
      </c>
      <c r="H132" s="74">
        <f t="shared" si="117"/>
        <v>163532</v>
      </c>
      <c r="I132" s="74">
        <v>139002</v>
      </c>
      <c r="J132" s="74">
        <v>12265</v>
      </c>
      <c r="K132" s="74">
        <v>12265</v>
      </c>
      <c r="L132" s="67">
        <f t="shared" si="119"/>
        <v>163532</v>
      </c>
      <c r="M132" s="67">
        <v>139002</v>
      </c>
      <c r="N132" s="67">
        <v>12265</v>
      </c>
      <c r="O132" s="67">
        <v>12265</v>
      </c>
      <c r="P132" s="67">
        <f t="shared" si="120"/>
        <v>100678.9</v>
      </c>
      <c r="Q132" s="67">
        <v>85576.94</v>
      </c>
      <c r="R132" s="67">
        <v>7550.98</v>
      </c>
      <c r="S132" s="67">
        <v>7550.98</v>
      </c>
      <c r="T132" s="85"/>
      <c r="U132" s="51">
        <f>H132-L132</f>
        <v>0</v>
      </c>
      <c r="W132" s="51">
        <f>I132-M132</f>
        <v>0</v>
      </c>
      <c r="X132" s="51">
        <f>J132-N132</f>
        <v>0</v>
      </c>
      <c r="Y132" s="51">
        <f>K132-O132</f>
        <v>0</v>
      </c>
    </row>
    <row r="133" spans="1:25" s="14" customFormat="1" ht="66" x14ac:dyDescent="0.3">
      <c r="A133" s="10" t="s">
        <v>774</v>
      </c>
      <c r="B133" s="10" t="s">
        <v>372</v>
      </c>
      <c r="C133" s="10" t="s">
        <v>373</v>
      </c>
      <c r="D133" s="10" t="s">
        <v>374</v>
      </c>
      <c r="E133" s="10" t="s">
        <v>375</v>
      </c>
      <c r="F133" s="157" t="s">
        <v>23</v>
      </c>
      <c r="G133" s="10" t="s">
        <v>37</v>
      </c>
      <c r="H133" s="74">
        <f t="shared" si="117"/>
        <v>22790</v>
      </c>
      <c r="I133" s="74">
        <v>10445</v>
      </c>
      <c r="J133" s="74">
        <v>922</v>
      </c>
      <c r="K133" s="74">
        <v>11423</v>
      </c>
      <c r="L133" s="67">
        <f t="shared" si="119"/>
        <v>22790</v>
      </c>
      <c r="M133" s="67">
        <v>10445</v>
      </c>
      <c r="N133" s="67">
        <v>922</v>
      </c>
      <c r="O133" s="67">
        <v>11423</v>
      </c>
      <c r="P133" s="67">
        <f t="shared" si="120"/>
        <v>22790</v>
      </c>
      <c r="Q133" s="67">
        <v>10445</v>
      </c>
      <c r="R133" s="67">
        <v>922</v>
      </c>
      <c r="S133" s="67">
        <v>11423</v>
      </c>
      <c r="T133" s="85"/>
      <c r="U133" s="51">
        <f t="shared" ref="U133:U135" si="121">H133-P133</f>
        <v>0</v>
      </c>
      <c r="W133" s="51">
        <f t="shared" ref="W133:W135" si="122">I133-Q133</f>
        <v>0</v>
      </c>
      <c r="X133" s="51">
        <f t="shared" ref="X133:X135" si="123">K133-S133</f>
        <v>0</v>
      </c>
    </row>
    <row r="134" spans="1:25" s="14" customFormat="1" ht="51" customHeight="1" x14ac:dyDescent="0.3">
      <c r="A134" s="10" t="s">
        <v>775</v>
      </c>
      <c r="B134" s="10" t="s">
        <v>376</v>
      </c>
      <c r="C134" s="10" t="s">
        <v>377</v>
      </c>
      <c r="D134" s="10" t="s">
        <v>378</v>
      </c>
      <c r="E134" s="10" t="s">
        <v>379</v>
      </c>
      <c r="F134" s="157" t="s">
        <v>23</v>
      </c>
      <c r="G134" s="10" t="s">
        <v>37</v>
      </c>
      <c r="H134" s="74">
        <f t="shared" si="117"/>
        <v>25516.78</v>
      </c>
      <c r="I134" s="74">
        <v>21689.26</v>
      </c>
      <c r="J134" s="74">
        <v>1913.53</v>
      </c>
      <c r="K134" s="74">
        <v>1913.99</v>
      </c>
      <c r="L134" s="67">
        <f t="shared" si="119"/>
        <v>25517</v>
      </c>
      <c r="M134" s="67">
        <v>21689.45</v>
      </c>
      <c r="N134" s="67">
        <v>1913.55</v>
      </c>
      <c r="O134" s="67">
        <v>1914</v>
      </c>
      <c r="P134" s="67">
        <f t="shared" si="120"/>
        <v>25516.78</v>
      </c>
      <c r="Q134" s="67">
        <v>21689.26</v>
      </c>
      <c r="R134" s="67">
        <v>1913.53</v>
      </c>
      <c r="S134" s="67">
        <v>1913.99</v>
      </c>
      <c r="T134" s="85"/>
      <c r="U134" s="51">
        <f t="shared" si="121"/>
        <v>0</v>
      </c>
      <c r="W134" s="51">
        <f t="shared" si="122"/>
        <v>0</v>
      </c>
      <c r="X134" s="51">
        <f t="shared" si="123"/>
        <v>0</v>
      </c>
    </row>
    <row r="135" spans="1:25" s="14" customFormat="1" ht="66" x14ac:dyDescent="0.3">
      <c r="A135" s="10" t="s">
        <v>776</v>
      </c>
      <c r="B135" s="10" t="s">
        <v>380</v>
      </c>
      <c r="C135" s="10" t="s">
        <v>381</v>
      </c>
      <c r="D135" s="10" t="s">
        <v>382</v>
      </c>
      <c r="E135" s="10" t="s">
        <v>383</v>
      </c>
      <c r="F135" s="157" t="s">
        <v>23</v>
      </c>
      <c r="G135" s="10" t="s">
        <v>37</v>
      </c>
      <c r="H135" s="74">
        <f t="shared" si="117"/>
        <v>27906</v>
      </c>
      <c r="I135" s="74">
        <v>23720.1</v>
      </c>
      <c r="J135" s="74">
        <v>2092.9</v>
      </c>
      <c r="K135" s="74">
        <v>2093</v>
      </c>
      <c r="L135" s="67">
        <f t="shared" si="119"/>
        <v>27906</v>
      </c>
      <c r="M135" s="67">
        <v>23720.1</v>
      </c>
      <c r="N135" s="67">
        <v>2092.9</v>
      </c>
      <c r="O135" s="67">
        <v>2093</v>
      </c>
      <c r="P135" s="67">
        <f t="shared" si="120"/>
        <v>27906</v>
      </c>
      <c r="Q135" s="67">
        <v>23720.1</v>
      </c>
      <c r="R135" s="67">
        <v>2092.9</v>
      </c>
      <c r="S135" s="67">
        <v>2093</v>
      </c>
      <c r="T135" s="85"/>
      <c r="U135" s="51">
        <f t="shared" si="121"/>
        <v>0</v>
      </c>
      <c r="W135" s="51">
        <f t="shared" si="122"/>
        <v>0</v>
      </c>
      <c r="X135" s="51">
        <f t="shared" si="123"/>
        <v>0</v>
      </c>
    </row>
    <row r="136" spans="1:25" s="14" customFormat="1" ht="66" x14ac:dyDescent="0.3">
      <c r="A136" s="10" t="s">
        <v>777</v>
      </c>
      <c r="B136" s="10" t="s">
        <v>384</v>
      </c>
      <c r="C136" s="10" t="s">
        <v>385</v>
      </c>
      <c r="D136" s="10" t="s">
        <v>386</v>
      </c>
      <c r="E136" s="10" t="s">
        <v>67</v>
      </c>
      <c r="F136" s="157" t="s">
        <v>23</v>
      </c>
      <c r="G136" s="10" t="s">
        <v>819</v>
      </c>
      <c r="H136" s="74">
        <f t="shared" si="117"/>
        <v>193823.02</v>
      </c>
      <c r="I136" s="74">
        <v>163810.96</v>
      </c>
      <c r="J136" s="74">
        <v>14454</v>
      </c>
      <c r="K136" s="74">
        <v>15558.06</v>
      </c>
      <c r="L136" s="67">
        <f t="shared" si="119"/>
        <v>193823.02</v>
      </c>
      <c r="M136" s="67">
        <v>163810.96</v>
      </c>
      <c r="N136" s="67">
        <v>14454</v>
      </c>
      <c r="O136" s="67">
        <v>15558.06</v>
      </c>
      <c r="P136" s="67">
        <f t="shared" si="120"/>
        <v>188666.35000000003</v>
      </c>
      <c r="Q136" s="67">
        <v>159452.76</v>
      </c>
      <c r="R136" s="67">
        <v>14069.45</v>
      </c>
      <c r="S136" s="67">
        <v>15144.14</v>
      </c>
      <c r="T136" s="85"/>
      <c r="U136" s="51">
        <f t="shared" ref="U136:U137" si="124">H136-L136</f>
        <v>0</v>
      </c>
      <c r="W136" s="51">
        <f t="shared" ref="W136:W137" si="125">I136-M136</f>
        <v>0</v>
      </c>
      <c r="X136" s="51">
        <f t="shared" ref="X136:X137" si="126">J136-N136</f>
        <v>0</v>
      </c>
      <c r="Y136" s="51">
        <f t="shared" ref="Y136:Y137" si="127">K136-O136</f>
        <v>0</v>
      </c>
    </row>
    <row r="137" spans="1:25" s="14" customFormat="1" ht="66" x14ac:dyDescent="0.3">
      <c r="A137" s="10" t="s">
        <v>778</v>
      </c>
      <c r="B137" s="10" t="s">
        <v>387</v>
      </c>
      <c r="C137" s="10" t="s">
        <v>388</v>
      </c>
      <c r="D137" s="10" t="s">
        <v>389</v>
      </c>
      <c r="E137" s="10" t="s">
        <v>390</v>
      </c>
      <c r="F137" s="157" t="s">
        <v>23</v>
      </c>
      <c r="G137" s="10" t="s">
        <v>819</v>
      </c>
      <c r="H137" s="74">
        <f t="shared" si="117"/>
        <v>200968.85</v>
      </c>
      <c r="I137" s="74">
        <v>170823.53</v>
      </c>
      <c r="J137" s="74">
        <v>15072.66</v>
      </c>
      <c r="K137" s="74">
        <v>15072.66</v>
      </c>
      <c r="L137" s="67">
        <f t="shared" si="119"/>
        <v>200968.85</v>
      </c>
      <c r="M137" s="67">
        <v>170823.53</v>
      </c>
      <c r="N137" s="67">
        <v>15072.66</v>
      </c>
      <c r="O137" s="67">
        <v>15072.66</v>
      </c>
      <c r="P137" s="74">
        <f t="shared" si="120"/>
        <v>164801.25999999998</v>
      </c>
      <c r="Q137" s="74">
        <v>140081.07999999999</v>
      </c>
      <c r="R137" s="74">
        <v>12360.09</v>
      </c>
      <c r="S137" s="74">
        <v>12360.09</v>
      </c>
      <c r="T137" s="85"/>
      <c r="U137" s="51">
        <f t="shared" si="124"/>
        <v>0</v>
      </c>
      <c r="W137" s="51">
        <f t="shared" si="125"/>
        <v>0</v>
      </c>
      <c r="X137" s="51">
        <f t="shared" si="126"/>
        <v>0</v>
      </c>
      <c r="Y137" s="51">
        <f t="shared" si="127"/>
        <v>0</v>
      </c>
    </row>
    <row r="138" spans="1:25" s="14" customFormat="1" ht="39.6" x14ac:dyDescent="0.3">
      <c r="A138" s="8" t="s">
        <v>779</v>
      </c>
      <c r="B138" s="9"/>
      <c r="C138" s="10" t="s">
        <v>23</v>
      </c>
      <c r="D138" s="69" t="s">
        <v>391</v>
      </c>
      <c r="E138" s="9"/>
      <c r="F138" s="8" t="s">
        <v>0</v>
      </c>
      <c r="G138" s="9"/>
      <c r="H138" s="87">
        <f>SUM(H139:H143)</f>
        <v>994984.54000000015</v>
      </c>
      <c r="I138" s="87">
        <f>SUM(I139:I143)</f>
        <v>845736.85</v>
      </c>
      <c r="J138" s="87">
        <f>SUM(J139:J143)</f>
        <v>74623.62</v>
      </c>
      <c r="K138" s="87">
        <f>SUM(K139:K143)</f>
        <v>74624.070000000007</v>
      </c>
      <c r="L138" s="87">
        <f t="shared" ref="L138:S138" si="128">SUM(L139:L143)</f>
        <v>994984.54000000015</v>
      </c>
      <c r="M138" s="87">
        <f t="shared" si="128"/>
        <v>845736.85</v>
      </c>
      <c r="N138" s="87">
        <f t="shared" si="128"/>
        <v>74623.62</v>
      </c>
      <c r="O138" s="87">
        <f t="shared" si="128"/>
        <v>74624.070000000007</v>
      </c>
      <c r="P138" s="87">
        <f t="shared" si="128"/>
        <v>692470.08000000007</v>
      </c>
      <c r="Q138" s="87">
        <f t="shared" si="128"/>
        <v>588599.55999999994</v>
      </c>
      <c r="R138" s="87">
        <f t="shared" si="128"/>
        <v>51935.08</v>
      </c>
      <c r="S138" s="87">
        <f t="shared" si="128"/>
        <v>51935.44</v>
      </c>
      <c r="T138" s="86"/>
    </row>
    <row r="139" spans="1:25" s="14" customFormat="1" ht="84.6" customHeight="1" x14ac:dyDescent="0.3">
      <c r="A139" s="10" t="s">
        <v>780</v>
      </c>
      <c r="B139" s="10" t="s">
        <v>392</v>
      </c>
      <c r="C139" s="10" t="s">
        <v>393</v>
      </c>
      <c r="D139" s="10" t="s">
        <v>825</v>
      </c>
      <c r="E139" s="10" t="s">
        <v>394</v>
      </c>
      <c r="F139" s="157" t="s">
        <v>23</v>
      </c>
      <c r="G139" s="10" t="s">
        <v>819</v>
      </c>
      <c r="H139" s="74">
        <f>SUM(I139:K139)</f>
        <v>198997.18000000002</v>
      </c>
      <c r="I139" s="74">
        <v>169147.6</v>
      </c>
      <c r="J139" s="74">
        <v>14924.79</v>
      </c>
      <c r="K139" s="74">
        <v>14924.79</v>
      </c>
      <c r="L139" s="67">
        <f>SUM(M139:O139)</f>
        <v>198997.18000000002</v>
      </c>
      <c r="M139" s="67">
        <v>169147.6</v>
      </c>
      <c r="N139" s="67">
        <v>14924.79</v>
      </c>
      <c r="O139" s="67">
        <v>14924.79</v>
      </c>
      <c r="P139" s="67">
        <f>SUM(Q139:S139)</f>
        <v>101615.37</v>
      </c>
      <c r="Q139" s="67">
        <v>86373.06</v>
      </c>
      <c r="R139" s="67">
        <v>7621.15</v>
      </c>
      <c r="S139" s="67">
        <v>7621.16</v>
      </c>
      <c r="T139" s="85"/>
      <c r="U139" s="51">
        <f t="shared" ref="U139:U143" si="129">H139-L139</f>
        <v>0</v>
      </c>
      <c r="W139" s="51">
        <f t="shared" ref="W139:W143" si="130">I139-M139</f>
        <v>0</v>
      </c>
      <c r="X139" s="51">
        <f t="shared" ref="X139:X143" si="131">J139-N139</f>
        <v>0</v>
      </c>
      <c r="Y139" s="51">
        <f t="shared" ref="Y139:Y143" si="132">K139-O139</f>
        <v>0</v>
      </c>
    </row>
    <row r="140" spans="1:25" s="14" customFormat="1" ht="52.8" x14ac:dyDescent="0.3">
      <c r="A140" s="10" t="s">
        <v>781</v>
      </c>
      <c r="B140" s="10" t="s">
        <v>395</v>
      </c>
      <c r="C140" s="10" t="s">
        <v>396</v>
      </c>
      <c r="D140" s="10" t="s">
        <v>397</v>
      </c>
      <c r="E140" s="10" t="s">
        <v>146</v>
      </c>
      <c r="F140" s="157" t="s">
        <v>23</v>
      </c>
      <c r="G140" s="10" t="s">
        <v>819</v>
      </c>
      <c r="H140" s="74">
        <f>SUM(I140:K140)</f>
        <v>198996.00000000003</v>
      </c>
      <c r="I140" s="74">
        <v>169146.6</v>
      </c>
      <c r="J140" s="74">
        <v>14924.7</v>
      </c>
      <c r="K140" s="74">
        <v>14924.7</v>
      </c>
      <c r="L140" s="67">
        <f t="shared" ref="L140:L143" si="133">SUM(M140:O140)</f>
        <v>198996.00000000003</v>
      </c>
      <c r="M140" s="67">
        <v>169146.6</v>
      </c>
      <c r="N140" s="67">
        <v>14924.7</v>
      </c>
      <c r="O140" s="67">
        <v>14924.7</v>
      </c>
      <c r="P140" s="67">
        <f t="shared" ref="P140:P143" si="134">SUM(Q140:S140)</f>
        <v>157988.03</v>
      </c>
      <c r="Q140" s="67">
        <v>134289.82999999999</v>
      </c>
      <c r="R140" s="67">
        <v>11849.1</v>
      </c>
      <c r="S140" s="67">
        <v>11849.1</v>
      </c>
      <c r="T140" s="85"/>
      <c r="U140" s="51">
        <f t="shared" si="129"/>
        <v>0</v>
      </c>
      <c r="W140" s="51">
        <f t="shared" si="130"/>
        <v>0</v>
      </c>
      <c r="X140" s="51">
        <f t="shared" si="131"/>
        <v>0</v>
      </c>
      <c r="Y140" s="51">
        <f t="shared" si="132"/>
        <v>0</v>
      </c>
    </row>
    <row r="141" spans="1:25" s="14" customFormat="1" ht="52.8" x14ac:dyDescent="0.3">
      <c r="A141" s="10" t="s">
        <v>782</v>
      </c>
      <c r="B141" s="10" t="s">
        <v>398</v>
      </c>
      <c r="C141" s="10" t="s">
        <v>399</v>
      </c>
      <c r="D141" s="10" t="s">
        <v>400</v>
      </c>
      <c r="E141" s="10" t="s">
        <v>401</v>
      </c>
      <c r="F141" s="157" t="s">
        <v>23</v>
      </c>
      <c r="G141" s="10" t="s">
        <v>819</v>
      </c>
      <c r="H141" s="74">
        <f>SUM(I141:K141)</f>
        <v>198997</v>
      </c>
      <c r="I141" s="74">
        <v>169147.45</v>
      </c>
      <c r="J141" s="74">
        <v>14924.55</v>
      </c>
      <c r="K141" s="74">
        <v>14925</v>
      </c>
      <c r="L141" s="67">
        <f t="shared" si="133"/>
        <v>198997</v>
      </c>
      <c r="M141" s="67">
        <v>169147.45</v>
      </c>
      <c r="N141" s="67">
        <v>14924.55</v>
      </c>
      <c r="O141" s="67">
        <v>14925</v>
      </c>
      <c r="P141" s="67">
        <f t="shared" si="134"/>
        <v>145977.44000000003</v>
      </c>
      <c r="Q141" s="67">
        <v>124080.82</v>
      </c>
      <c r="R141" s="67">
        <v>10948.14</v>
      </c>
      <c r="S141" s="67">
        <v>10948.48</v>
      </c>
      <c r="T141" s="85"/>
      <c r="U141" s="51">
        <f t="shared" si="129"/>
        <v>0</v>
      </c>
      <c r="W141" s="51">
        <f t="shared" si="130"/>
        <v>0</v>
      </c>
      <c r="X141" s="51">
        <f t="shared" si="131"/>
        <v>0</v>
      </c>
      <c r="Y141" s="51">
        <f t="shared" si="132"/>
        <v>0</v>
      </c>
    </row>
    <row r="142" spans="1:25" s="14" customFormat="1" ht="52.8" x14ac:dyDescent="0.3">
      <c r="A142" s="10" t="s">
        <v>402</v>
      </c>
      <c r="B142" s="10" t="s">
        <v>403</v>
      </c>
      <c r="C142" s="10" t="s">
        <v>404</v>
      </c>
      <c r="D142" s="10" t="s">
        <v>405</v>
      </c>
      <c r="E142" s="10" t="s">
        <v>406</v>
      </c>
      <c r="F142" s="157" t="s">
        <v>23</v>
      </c>
      <c r="G142" s="10" t="s">
        <v>819</v>
      </c>
      <c r="H142" s="74">
        <f>SUM(I142:K142)</f>
        <v>198997.18000000002</v>
      </c>
      <c r="I142" s="74">
        <v>169147.6</v>
      </c>
      <c r="J142" s="74">
        <v>14924.79</v>
      </c>
      <c r="K142" s="74">
        <v>14924.79</v>
      </c>
      <c r="L142" s="67">
        <f t="shared" si="133"/>
        <v>198997.18000000002</v>
      </c>
      <c r="M142" s="67">
        <v>169147.6</v>
      </c>
      <c r="N142" s="67">
        <v>14924.79</v>
      </c>
      <c r="O142" s="67">
        <v>14924.79</v>
      </c>
      <c r="P142" s="67">
        <f t="shared" si="134"/>
        <v>168500.52000000002</v>
      </c>
      <c r="Q142" s="67">
        <v>143225.44</v>
      </c>
      <c r="R142" s="67">
        <v>12637.54</v>
      </c>
      <c r="S142" s="67">
        <v>12637.54</v>
      </c>
      <c r="T142" s="85"/>
      <c r="U142" s="51">
        <f t="shared" si="129"/>
        <v>0</v>
      </c>
      <c r="W142" s="51">
        <f t="shared" si="130"/>
        <v>0</v>
      </c>
      <c r="X142" s="51">
        <f t="shared" si="131"/>
        <v>0</v>
      </c>
      <c r="Y142" s="51">
        <f t="shared" si="132"/>
        <v>0</v>
      </c>
    </row>
    <row r="143" spans="1:25" s="14" customFormat="1" ht="52.8" x14ac:dyDescent="0.3">
      <c r="A143" s="10" t="s">
        <v>783</v>
      </c>
      <c r="B143" s="10" t="s">
        <v>407</v>
      </c>
      <c r="C143" s="10" t="s">
        <v>408</v>
      </c>
      <c r="D143" s="10" t="s">
        <v>409</v>
      </c>
      <c r="E143" s="10" t="s">
        <v>410</v>
      </c>
      <c r="F143" s="157" t="s">
        <v>23</v>
      </c>
      <c r="G143" s="10" t="s">
        <v>819</v>
      </c>
      <c r="H143" s="74">
        <f>SUM(I143:K143)</f>
        <v>198997.18000000002</v>
      </c>
      <c r="I143" s="74">
        <v>169147.6</v>
      </c>
      <c r="J143" s="74">
        <v>14924.79</v>
      </c>
      <c r="K143" s="74">
        <v>14924.79</v>
      </c>
      <c r="L143" s="67">
        <f t="shared" si="133"/>
        <v>198997.18000000002</v>
      </c>
      <c r="M143" s="67">
        <v>169147.6</v>
      </c>
      <c r="N143" s="67">
        <v>14924.79</v>
      </c>
      <c r="O143" s="67">
        <v>14924.79</v>
      </c>
      <c r="P143" s="67">
        <f t="shared" si="134"/>
        <v>118388.72</v>
      </c>
      <c r="Q143" s="67">
        <v>100630.41</v>
      </c>
      <c r="R143" s="67">
        <v>8879.15</v>
      </c>
      <c r="S143" s="67">
        <v>8879.16</v>
      </c>
      <c r="T143" s="85"/>
      <c r="U143" s="51">
        <f t="shared" si="129"/>
        <v>0</v>
      </c>
      <c r="W143" s="51">
        <f t="shared" si="130"/>
        <v>0</v>
      </c>
      <c r="X143" s="51">
        <f t="shared" si="131"/>
        <v>0</v>
      </c>
      <c r="Y143" s="51">
        <f t="shared" si="132"/>
        <v>0</v>
      </c>
    </row>
    <row r="144" spans="1:25" s="14" customFormat="1" ht="79.2" x14ac:dyDescent="0.3">
      <c r="A144" s="8" t="s">
        <v>784</v>
      </c>
      <c r="B144" s="9"/>
      <c r="C144" s="10" t="s">
        <v>23</v>
      </c>
      <c r="D144" s="69" t="s">
        <v>411</v>
      </c>
      <c r="E144" s="9"/>
      <c r="F144" s="8" t="s">
        <v>0</v>
      </c>
      <c r="G144" s="9"/>
      <c r="H144" s="87">
        <f>SUM(H145:H149)</f>
        <v>65213.18</v>
      </c>
      <c r="I144" s="87">
        <f>SUM(I145:I149)</f>
        <v>54760.7</v>
      </c>
      <c r="J144" s="87">
        <f>SUM(J145:J149)</f>
        <v>5556.4400000000005</v>
      </c>
      <c r="K144" s="87">
        <f>SUM(K145:K149)</f>
        <v>4896.04</v>
      </c>
      <c r="L144" s="87">
        <f t="shared" ref="L144:S144" si="135">SUM(L145:L149)</f>
        <v>65213.18</v>
      </c>
      <c r="M144" s="87">
        <f t="shared" si="135"/>
        <v>54760.7</v>
      </c>
      <c r="N144" s="87">
        <f t="shared" si="135"/>
        <v>5556.4400000000005</v>
      </c>
      <c r="O144" s="87">
        <f t="shared" si="135"/>
        <v>4896.04</v>
      </c>
      <c r="P144" s="87">
        <f t="shared" si="135"/>
        <v>9691.2800000000007</v>
      </c>
      <c r="Q144" s="87">
        <f t="shared" si="135"/>
        <v>8140.01</v>
      </c>
      <c r="R144" s="87">
        <f t="shared" si="135"/>
        <v>823.67</v>
      </c>
      <c r="S144" s="87">
        <f t="shared" si="135"/>
        <v>727.6</v>
      </c>
      <c r="T144" s="86"/>
      <c r="V144" s="51">
        <f>H144-L144</f>
        <v>0</v>
      </c>
    </row>
    <row r="145" spans="1:25" s="14" customFormat="1" ht="60" customHeight="1" x14ac:dyDescent="0.3">
      <c r="A145" s="10" t="s">
        <v>785</v>
      </c>
      <c r="B145" s="10" t="s">
        <v>412</v>
      </c>
      <c r="C145" s="10" t="s">
        <v>413</v>
      </c>
      <c r="D145" s="10" t="s">
        <v>414</v>
      </c>
      <c r="E145" s="10" t="s">
        <v>415</v>
      </c>
      <c r="F145" s="157" t="s">
        <v>23</v>
      </c>
      <c r="G145" s="10" t="s">
        <v>819</v>
      </c>
      <c r="H145" s="74">
        <f>SUM(I145:K145)</f>
        <v>10453</v>
      </c>
      <c r="I145" s="74">
        <v>8214.61</v>
      </c>
      <c r="J145" s="74">
        <v>1449.64</v>
      </c>
      <c r="K145" s="74">
        <v>788.75</v>
      </c>
      <c r="L145" s="67">
        <f>SUM(M145:O145)</f>
        <v>10453</v>
      </c>
      <c r="M145" s="67">
        <v>8214.61</v>
      </c>
      <c r="N145" s="67">
        <v>1449.64</v>
      </c>
      <c r="O145" s="67">
        <v>788.75</v>
      </c>
      <c r="P145" s="67">
        <f>SUM(Q145:S145)</f>
        <v>1521.43</v>
      </c>
      <c r="Q145" s="67">
        <v>1195.6300000000001</v>
      </c>
      <c r="R145" s="67">
        <v>210.99</v>
      </c>
      <c r="S145" s="67">
        <v>114.81</v>
      </c>
      <c r="T145" s="85"/>
      <c r="U145" s="51">
        <f t="shared" ref="U145:U149" si="136">H145-L145</f>
        <v>0</v>
      </c>
      <c r="W145" s="51">
        <f t="shared" ref="W145:W149" si="137">I145-M145</f>
        <v>0</v>
      </c>
      <c r="X145" s="51">
        <f t="shared" ref="X145:X149" si="138">J145-N145</f>
        <v>0</v>
      </c>
      <c r="Y145" s="51">
        <f t="shared" ref="Y145:Y149" si="139">K145-O145</f>
        <v>0</v>
      </c>
    </row>
    <row r="146" spans="1:25" s="14" customFormat="1" ht="52.8" x14ac:dyDescent="0.3">
      <c r="A146" s="10" t="s">
        <v>786</v>
      </c>
      <c r="B146" s="10" t="s">
        <v>416</v>
      </c>
      <c r="C146" s="10" t="s">
        <v>417</v>
      </c>
      <c r="D146" s="10" t="s">
        <v>418</v>
      </c>
      <c r="E146" s="10" t="s">
        <v>146</v>
      </c>
      <c r="F146" s="157" t="s">
        <v>23</v>
      </c>
      <c r="G146" s="10" t="s">
        <v>819</v>
      </c>
      <c r="H146" s="74">
        <f>SUM(I146:K146)</f>
        <v>17041.18</v>
      </c>
      <c r="I146" s="74">
        <v>14485.09</v>
      </c>
      <c r="J146" s="74">
        <v>1278</v>
      </c>
      <c r="K146" s="74">
        <v>1278.0899999999999</v>
      </c>
      <c r="L146" s="67">
        <f t="shared" ref="L146:L149" si="140">SUM(M146:O146)</f>
        <v>17041.18</v>
      </c>
      <c r="M146" s="67">
        <v>14485.09</v>
      </c>
      <c r="N146" s="67">
        <v>1278</v>
      </c>
      <c r="O146" s="67">
        <v>1278.0899999999999</v>
      </c>
      <c r="P146" s="67">
        <f t="shared" ref="P146:P149" si="141">SUM(Q146:S146)</f>
        <v>2379.9499999999998</v>
      </c>
      <c r="Q146" s="67">
        <v>2022.97</v>
      </c>
      <c r="R146" s="67">
        <v>178.48</v>
      </c>
      <c r="S146" s="67">
        <v>178.5</v>
      </c>
      <c r="T146" s="85"/>
      <c r="U146" s="51">
        <f t="shared" si="136"/>
        <v>0</v>
      </c>
      <c r="W146" s="51">
        <f t="shared" si="137"/>
        <v>0</v>
      </c>
      <c r="X146" s="51">
        <f t="shared" si="138"/>
        <v>0</v>
      </c>
      <c r="Y146" s="51">
        <f t="shared" si="139"/>
        <v>0</v>
      </c>
    </row>
    <row r="147" spans="1:25" s="14" customFormat="1" ht="52.8" x14ac:dyDescent="0.3">
      <c r="A147" s="10" t="s">
        <v>787</v>
      </c>
      <c r="B147" s="10" t="s">
        <v>419</v>
      </c>
      <c r="C147" s="10" t="s">
        <v>420</v>
      </c>
      <c r="D147" s="10" t="s">
        <v>421</v>
      </c>
      <c r="E147" s="10" t="s">
        <v>67</v>
      </c>
      <c r="F147" s="157" t="s">
        <v>23</v>
      </c>
      <c r="G147" s="10" t="s">
        <v>819</v>
      </c>
      <c r="H147" s="74">
        <f>SUM(I147:K147)</f>
        <v>15224</v>
      </c>
      <c r="I147" s="74">
        <v>12940.4</v>
      </c>
      <c r="J147" s="74">
        <v>1141.5999999999999</v>
      </c>
      <c r="K147" s="74">
        <v>1142</v>
      </c>
      <c r="L147" s="67">
        <f t="shared" si="140"/>
        <v>15224</v>
      </c>
      <c r="M147" s="67">
        <v>12940.4</v>
      </c>
      <c r="N147" s="67">
        <v>1141.5999999999999</v>
      </c>
      <c r="O147" s="67">
        <v>1142</v>
      </c>
      <c r="P147" s="67">
        <f t="shared" si="141"/>
        <v>3478.05</v>
      </c>
      <c r="Q147" s="67">
        <v>2956.34</v>
      </c>
      <c r="R147" s="67">
        <v>260.81</v>
      </c>
      <c r="S147" s="67">
        <v>260.89999999999998</v>
      </c>
      <c r="T147" s="85"/>
      <c r="U147" s="51">
        <f t="shared" si="136"/>
        <v>0</v>
      </c>
      <c r="W147" s="51">
        <f t="shared" si="137"/>
        <v>0</v>
      </c>
      <c r="X147" s="51">
        <f t="shared" si="138"/>
        <v>0</v>
      </c>
      <c r="Y147" s="51">
        <f t="shared" si="139"/>
        <v>0</v>
      </c>
    </row>
    <row r="148" spans="1:25" s="14" customFormat="1" ht="52.8" x14ac:dyDescent="0.3">
      <c r="A148" s="10" t="s">
        <v>788</v>
      </c>
      <c r="B148" s="10" t="s">
        <v>422</v>
      </c>
      <c r="C148" s="10" t="s">
        <v>423</v>
      </c>
      <c r="D148" s="10" t="s">
        <v>424</v>
      </c>
      <c r="E148" s="10" t="s">
        <v>425</v>
      </c>
      <c r="F148" s="157" t="s">
        <v>23</v>
      </c>
      <c r="G148" s="10" t="s">
        <v>819</v>
      </c>
      <c r="H148" s="74">
        <f>SUM(I148:K148)</f>
        <v>6816</v>
      </c>
      <c r="I148" s="74">
        <v>5793.6</v>
      </c>
      <c r="J148" s="74">
        <v>511.2</v>
      </c>
      <c r="K148" s="74">
        <v>511.2</v>
      </c>
      <c r="L148" s="67">
        <f t="shared" si="140"/>
        <v>6816</v>
      </c>
      <c r="M148" s="67">
        <v>5793.6</v>
      </c>
      <c r="N148" s="67">
        <v>511.2</v>
      </c>
      <c r="O148" s="67">
        <v>511.2</v>
      </c>
      <c r="P148" s="67">
        <f t="shared" si="141"/>
        <v>1868.3599999999997</v>
      </c>
      <c r="Q148" s="67">
        <v>1588.11</v>
      </c>
      <c r="R148" s="67">
        <v>140.13</v>
      </c>
      <c r="S148" s="67">
        <v>140.12</v>
      </c>
      <c r="T148" s="85"/>
      <c r="U148" s="51">
        <f t="shared" si="136"/>
        <v>0</v>
      </c>
      <c r="W148" s="51">
        <f t="shared" si="137"/>
        <v>0</v>
      </c>
      <c r="X148" s="51">
        <f t="shared" si="138"/>
        <v>0</v>
      </c>
      <c r="Y148" s="51">
        <f t="shared" si="139"/>
        <v>0</v>
      </c>
    </row>
    <row r="149" spans="1:25" s="14" customFormat="1" ht="52.8" x14ac:dyDescent="0.3">
      <c r="A149" s="10" t="s">
        <v>789</v>
      </c>
      <c r="B149" s="10" t="s">
        <v>426</v>
      </c>
      <c r="C149" s="10" t="s">
        <v>427</v>
      </c>
      <c r="D149" s="10" t="s">
        <v>428</v>
      </c>
      <c r="E149" s="10" t="s">
        <v>429</v>
      </c>
      <c r="F149" s="157" t="s">
        <v>23</v>
      </c>
      <c r="G149" s="10" t="s">
        <v>819</v>
      </c>
      <c r="H149" s="74">
        <f>SUM(I149:K149)</f>
        <v>15679</v>
      </c>
      <c r="I149" s="74">
        <v>13327</v>
      </c>
      <c r="J149" s="74">
        <v>1176</v>
      </c>
      <c r="K149" s="74">
        <v>1176</v>
      </c>
      <c r="L149" s="67">
        <f t="shared" si="140"/>
        <v>15679</v>
      </c>
      <c r="M149" s="67">
        <v>13327</v>
      </c>
      <c r="N149" s="67">
        <v>1176</v>
      </c>
      <c r="O149" s="67">
        <v>1176</v>
      </c>
      <c r="P149" s="67">
        <f t="shared" si="141"/>
        <v>443.48999999999995</v>
      </c>
      <c r="Q149" s="67">
        <v>376.96</v>
      </c>
      <c r="R149" s="67">
        <v>33.26</v>
      </c>
      <c r="S149" s="67">
        <v>33.270000000000003</v>
      </c>
      <c r="T149" s="85"/>
      <c r="U149" s="51">
        <f t="shared" si="136"/>
        <v>0</v>
      </c>
      <c r="W149" s="51">
        <f t="shared" si="137"/>
        <v>0</v>
      </c>
      <c r="X149" s="51">
        <f t="shared" si="138"/>
        <v>0</v>
      </c>
      <c r="Y149" s="51">
        <f t="shared" si="139"/>
        <v>0</v>
      </c>
    </row>
    <row r="150" spans="1:25" s="14" customFormat="1" ht="66" x14ac:dyDescent="0.3">
      <c r="A150" s="8" t="s">
        <v>430</v>
      </c>
      <c r="B150" s="9"/>
      <c r="C150" s="10" t="s">
        <v>23</v>
      </c>
      <c r="D150" s="69" t="s">
        <v>431</v>
      </c>
      <c r="E150" s="9"/>
      <c r="F150" s="8" t="s">
        <v>0</v>
      </c>
      <c r="G150" s="9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1"/>
    </row>
    <row r="151" spans="1:25" s="14" customFormat="1" ht="39.6" x14ac:dyDescent="0.3">
      <c r="A151" s="8" t="s">
        <v>790</v>
      </c>
      <c r="B151" s="9"/>
      <c r="C151" s="10" t="s">
        <v>23</v>
      </c>
      <c r="D151" s="69" t="s">
        <v>432</v>
      </c>
      <c r="E151" s="9"/>
      <c r="F151" s="8" t="s">
        <v>0</v>
      </c>
      <c r="G151" s="9"/>
      <c r="H151" s="87">
        <f t="shared" ref="H151:H156" si="142">SUM(I151:K151)</f>
        <v>1359058.1</v>
      </c>
      <c r="I151" s="87">
        <f>SUM(I152:I156)</f>
        <v>885762</v>
      </c>
      <c r="J151" s="87">
        <f>SUM(J152:J156)</f>
        <v>21947.85</v>
      </c>
      <c r="K151" s="87">
        <f>SUM(K152:K156)</f>
        <v>451348.25</v>
      </c>
      <c r="L151" s="87">
        <f t="shared" ref="L151:S151" si="143">SUM(L152:L156)</f>
        <v>1235321.8</v>
      </c>
      <c r="M151" s="87">
        <f t="shared" si="143"/>
        <v>885761.15</v>
      </c>
      <c r="N151" s="87">
        <f t="shared" si="143"/>
        <v>21947.85</v>
      </c>
      <c r="O151" s="87">
        <f t="shared" si="143"/>
        <v>327612.79999999999</v>
      </c>
      <c r="P151" s="87">
        <f t="shared" si="143"/>
        <v>1231128.94</v>
      </c>
      <c r="Q151" s="87">
        <f t="shared" si="143"/>
        <v>882197.23</v>
      </c>
      <c r="R151" s="87">
        <f t="shared" si="143"/>
        <v>21947.849999999995</v>
      </c>
      <c r="S151" s="87">
        <f t="shared" si="143"/>
        <v>326983.86</v>
      </c>
      <c r="T151" s="86"/>
    </row>
    <row r="152" spans="1:25" s="14" customFormat="1" ht="66" x14ac:dyDescent="0.3">
      <c r="A152" s="10" t="s">
        <v>791</v>
      </c>
      <c r="B152" s="10" t="s">
        <v>433</v>
      </c>
      <c r="C152" s="10" t="s">
        <v>434</v>
      </c>
      <c r="D152" s="10" t="s">
        <v>435</v>
      </c>
      <c r="E152" s="10" t="s">
        <v>429</v>
      </c>
      <c r="F152" s="157" t="s">
        <v>23</v>
      </c>
      <c r="G152" s="10" t="s">
        <v>37</v>
      </c>
      <c r="H152" s="74">
        <f t="shared" si="142"/>
        <v>148480</v>
      </c>
      <c r="I152" s="74">
        <v>126208</v>
      </c>
      <c r="J152" s="74">
        <v>0</v>
      </c>
      <c r="K152" s="74">
        <v>22272</v>
      </c>
      <c r="L152" s="67">
        <f>SUM(M152:O152)</f>
        <v>148480</v>
      </c>
      <c r="M152" s="67">
        <v>126208</v>
      </c>
      <c r="N152" s="67">
        <v>0</v>
      </c>
      <c r="O152" s="67">
        <v>22272</v>
      </c>
      <c r="P152" s="67">
        <f>SUM(Q152:S152)</f>
        <v>148480</v>
      </c>
      <c r="Q152" s="67">
        <v>126208</v>
      </c>
      <c r="R152" s="67">
        <v>0</v>
      </c>
      <c r="S152" s="67">
        <v>22272</v>
      </c>
      <c r="T152" s="85"/>
      <c r="U152" s="51">
        <f t="shared" ref="U152:U154" si="144">H152-P152</f>
        <v>0</v>
      </c>
      <c r="W152" s="51">
        <f t="shared" ref="W152:W154" si="145">I152-Q152</f>
        <v>0</v>
      </c>
      <c r="X152" s="51">
        <f t="shared" ref="X152:X154" si="146">K152-S152</f>
        <v>0</v>
      </c>
    </row>
    <row r="153" spans="1:25" s="14" customFormat="1" ht="66" x14ac:dyDescent="0.3">
      <c r="A153" s="10" t="s">
        <v>792</v>
      </c>
      <c r="B153" s="10" t="s">
        <v>436</v>
      </c>
      <c r="C153" s="10" t="s">
        <v>437</v>
      </c>
      <c r="D153" s="10" t="s">
        <v>438</v>
      </c>
      <c r="E153" s="10" t="s">
        <v>54</v>
      </c>
      <c r="F153" s="157" t="s">
        <v>23</v>
      </c>
      <c r="G153" s="10" t="s">
        <v>37</v>
      </c>
      <c r="H153" s="74">
        <f t="shared" si="142"/>
        <v>185399.14999999997</v>
      </c>
      <c r="I153" s="74">
        <v>157589.22999999998</v>
      </c>
      <c r="J153" s="74">
        <v>0</v>
      </c>
      <c r="K153" s="74">
        <v>27809.919999999995</v>
      </c>
      <c r="L153" s="67">
        <f t="shared" ref="L153:L156" si="147">SUM(M153:O153)</f>
        <v>188353</v>
      </c>
      <c r="M153" s="67">
        <v>160100</v>
      </c>
      <c r="N153" s="67">
        <v>0</v>
      </c>
      <c r="O153" s="67">
        <v>28253</v>
      </c>
      <c r="P153" s="67">
        <f t="shared" ref="P153:P156" si="148">SUM(Q153:S153)</f>
        <v>185399.15000000002</v>
      </c>
      <c r="Q153" s="67">
        <v>157589.23000000001</v>
      </c>
      <c r="R153" s="67">
        <v>0</v>
      </c>
      <c r="S153" s="67">
        <v>27809.919999999998</v>
      </c>
      <c r="T153" s="85"/>
      <c r="U153" s="51">
        <f t="shared" si="144"/>
        <v>0</v>
      </c>
      <c r="W153" s="51">
        <f t="shared" si="145"/>
        <v>0</v>
      </c>
      <c r="X153" s="51">
        <f t="shared" si="146"/>
        <v>0</v>
      </c>
    </row>
    <row r="154" spans="1:25" s="14" customFormat="1" ht="66" x14ac:dyDescent="0.3">
      <c r="A154" s="10" t="s">
        <v>793</v>
      </c>
      <c r="B154" s="10" t="s">
        <v>439</v>
      </c>
      <c r="C154" s="10" t="s">
        <v>440</v>
      </c>
      <c r="D154" s="10" t="s">
        <v>441</v>
      </c>
      <c r="E154" s="10" t="s">
        <v>146</v>
      </c>
      <c r="F154" s="157" t="s">
        <v>23</v>
      </c>
      <c r="G154" s="10" t="s">
        <v>37</v>
      </c>
      <c r="H154" s="74">
        <f t="shared" si="142"/>
        <v>600732.80000000005</v>
      </c>
      <c r="I154" s="74">
        <v>346361</v>
      </c>
      <c r="J154" s="74">
        <v>0</v>
      </c>
      <c r="K154" s="74">
        <v>254371.8</v>
      </c>
      <c r="L154" s="67">
        <f t="shared" si="147"/>
        <v>600732.80000000005</v>
      </c>
      <c r="M154" s="67">
        <v>346361</v>
      </c>
      <c r="N154" s="67">
        <v>0</v>
      </c>
      <c r="O154" s="67">
        <v>254371.8</v>
      </c>
      <c r="P154" s="67">
        <f t="shared" si="148"/>
        <v>600732.80000000005</v>
      </c>
      <c r="Q154" s="67">
        <v>346361</v>
      </c>
      <c r="R154" s="67">
        <v>0</v>
      </c>
      <c r="S154" s="67">
        <v>254371.8</v>
      </c>
      <c r="T154" s="85"/>
      <c r="U154" s="51">
        <f t="shared" si="144"/>
        <v>0</v>
      </c>
      <c r="V154" s="51">
        <f>L151-H151</f>
        <v>-123736.30000000005</v>
      </c>
      <c r="W154" s="51">
        <f t="shared" si="145"/>
        <v>0</v>
      </c>
      <c r="X154" s="51">
        <f t="shared" si="146"/>
        <v>0</v>
      </c>
    </row>
    <row r="155" spans="1:25" s="14" customFormat="1" ht="66" x14ac:dyDescent="0.3">
      <c r="A155" s="10" t="s">
        <v>794</v>
      </c>
      <c r="B155" s="10" t="s">
        <v>442</v>
      </c>
      <c r="C155" s="10" t="s">
        <v>443</v>
      </c>
      <c r="D155" s="10" t="s">
        <v>444</v>
      </c>
      <c r="E155" s="10" t="s">
        <v>445</v>
      </c>
      <c r="F155" s="157" t="s">
        <v>23</v>
      </c>
      <c r="G155" s="10" t="s">
        <v>819</v>
      </c>
      <c r="H155" s="74">
        <f t="shared" si="142"/>
        <v>278127.15000000002</v>
      </c>
      <c r="I155" s="74">
        <v>131232.62</v>
      </c>
      <c r="J155" s="74">
        <v>0</v>
      </c>
      <c r="K155" s="74">
        <v>146894.53</v>
      </c>
      <c r="L155" s="67">
        <f t="shared" si="147"/>
        <v>151437</v>
      </c>
      <c r="M155" s="67">
        <v>128721</v>
      </c>
      <c r="N155" s="67">
        <v>0</v>
      </c>
      <c r="O155" s="67">
        <v>22716</v>
      </c>
      <c r="P155" s="67">
        <f t="shared" si="148"/>
        <v>150197.99</v>
      </c>
      <c r="Q155" s="67">
        <v>127667.85</v>
      </c>
      <c r="R155" s="67">
        <v>0</v>
      </c>
      <c r="S155" s="67">
        <v>22530.14</v>
      </c>
      <c r="T155" s="85" t="s">
        <v>822</v>
      </c>
      <c r="U155" s="51">
        <f>H155-L155</f>
        <v>126690.15000000002</v>
      </c>
      <c r="W155" s="51">
        <f>I155-M155</f>
        <v>2511.6199999999953</v>
      </c>
      <c r="X155" s="51">
        <f>J155-N155</f>
        <v>0</v>
      </c>
      <c r="Y155" s="51">
        <f>K155-O155</f>
        <v>124178.53</v>
      </c>
    </row>
    <row r="156" spans="1:25" s="14" customFormat="1" ht="66" x14ac:dyDescent="0.3">
      <c r="A156" s="10" t="s">
        <v>795</v>
      </c>
      <c r="B156" s="10" t="s">
        <v>446</v>
      </c>
      <c r="C156" s="10" t="s">
        <v>447</v>
      </c>
      <c r="D156" s="10" t="s">
        <v>448</v>
      </c>
      <c r="E156" s="10" t="s">
        <v>449</v>
      </c>
      <c r="F156" s="157" t="s">
        <v>23</v>
      </c>
      <c r="G156" s="10" t="s">
        <v>37</v>
      </c>
      <c r="H156" s="74">
        <f t="shared" si="142"/>
        <v>146319</v>
      </c>
      <c r="I156" s="74">
        <v>124371.15</v>
      </c>
      <c r="J156" s="74">
        <v>21947.85</v>
      </c>
      <c r="K156" s="74">
        <v>0</v>
      </c>
      <c r="L156" s="67">
        <f t="shared" si="147"/>
        <v>146319</v>
      </c>
      <c r="M156" s="67">
        <v>124371.15</v>
      </c>
      <c r="N156" s="67">
        <v>21947.85</v>
      </c>
      <c r="O156" s="67">
        <v>0</v>
      </c>
      <c r="P156" s="67">
        <f t="shared" si="148"/>
        <v>146319</v>
      </c>
      <c r="Q156" s="67">
        <v>124371.15</v>
      </c>
      <c r="R156" s="67">
        <v>21947.849999999995</v>
      </c>
      <c r="S156" s="67">
        <v>0</v>
      </c>
      <c r="T156" s="85"/>
      <c r="U156" s="51">
        <f>H156-P156</f>
        <v>0</v>
      </c>
      <c r="W156" s="51">
        <f>I156-Q156</f>
        <v>0</v>
      </c>
      <c r="X156" s="51">
        <f>K156-S156</f>
        <v>0</v>
      </c>
    </row>
    <row r="157" spans="1:25" s="14" customFormat="1" ht="26.4" x14ac:dyDescent="0.3">
      <c r="A157" s="8" t="s">
        <v>796</v>
      </c>
      <c r="B157" s="9"/>
      <c r="C157" s="10" t="s">
        <v>23</v>
      </c>
      <c r="D157" s="69" t="s">
        <v>450</v>
      </c>
      <c r="E157" s="9"/>
      <c r="F157" s="8" t="s">
        <v>0</v>
      </c>
      <c r="G157" s="9"/>
      <c r="H157" s="87">
        <f>SUM(H158:H162)</f>
        <v>2966201.12</v>
      </c>
      <c r="I157" s="87">
        <f>SUM(I158:I162)</f>
        <v>2520973.6399999997</v>
      </c>
      <c r="J157" s="87">
        <f>SUM(J158:J162)</f>
        <v>0</v>
      </c>
      <c r="K157" s="87">
        <f>SUM(K158:K162)</f>
        <v>445227.48000000004</v>
      </c>
      <c r="L157" s="87">
        <f t="shared" ref="L157:S157" si="149">SUM(L158:L162)</f>
        <v>2966201.12</v>
      </c>
      <c r="M157" s="87">
        <f t="shared" si="149"/>
        <v>2520973.6399999997</v>
      </c>
      <c r="N157" s="87">
        <f t="shared" si="149"/>
        <v>0</v>
      </c>
      <c r="O157" s="87">
        <f t="shared" si="149"/>
        <v>445227.48000000004</v>
      </c>
      <c r="P157" s="87">
        <f t="shared" si="149"/>
        <v>2809789.73</v>
      </c>
      <c r="Q157" s="87">
        <f t="shared" si="149"/>
        <v>2388040.94</v>
      </c>
      <c r="R157" s="87">
        <f t="shared" si="149"/>
        <v>0</v>
      </c>
      <c r="S157" s="87">
        <f t="shared" si="149"/>
        <v>421748.79</v>
      </c>
      <c r="T157" s="86"/>
    </row>
    <row r="158" spans="1:25" s="14" customFormat="1" ht="66" x14ac:dyDescent="0.3">
      <c r="A158" s="10" t="s">
        <v>797</v>
      </c>
      <c r="B158" s="10" t="s">
        <v>451</v>
      </c>
      <c r="C158" s="10" t="s">
        <v>452</v>
      </c>
      <c r="D158" s="10" t="s">
        <v>453</v>
      </c>
      <c r="E158" s="10" t="s">
        <v>429</v>
      </c>
      <c r="F158" s="157" t="s">
        <v>23</v>
      </c>
      <c r="G158" s="10" t="s">
        <v>819</v>
      </c>
      <c r="H158" s="74">
        <f>SUM(I158:K158)</f>
        <v>736499</v>
      </c>
      <c r="I158" s="74">
        <v>626024</v>
      </c>
      <c r="J158" s="74">
        <v>0</v>
      </c>
      <c r="K158" s="74">
        <v>110475</v>
      </c>
      <c r="L158" s="67">
        <f>SUM(M158:O158)</f>
        <v>736499</v>
      </c>
      <c r="M158" s="67">
        <v>626024</v>
      </c>
      <c r="N158" s="67">
        <v>0</v>
      </c>
      <c r="O158" s="67">
        <v>110475</v>
      </c>
      <c r="P158" s="67">
        <f>SUM(Q158:S158)</f>
        <v>601124.47</v>
      </c>
      <c r="Q158" s="67">
        <v>510955.67</v>
      </c>
      <c r="R158" s="67">
        <v>0</v>
      </c>
      <c r="S158" s="67">
        <v>90168.8</v>
      </c>
      <c r="T158" s="85"/>
      <c r="U158" s="51">
        <f>H158-L158</f>
        <v>0</v>
      </c>
      <c r="W158" s="51">
        <f>I158-M158</f>
        <v>0</v>
      </c>
      <c r="X158" s="51">
        <f>J158-N158</f>
        <v>0</v>
      </c>
      <c r="Y158" s="51">
        <f>K158-O158</f>
        <v>0</v>
      </c>
    </row>
    <row r="159" spans="1:25" s="14" customFormat="1" ht="66" x14ac:dyDescent="0.3">
      <c r="A159" s="10" t="s">
        <v>798</v>
      </c>
      <c r="B159" s="10" t="s">
        <v>454</v>
      </c>
      <c r="C159" s="10" t="s">
        <v>455</v>
      </c>
      <c r="D159" s="10" t="s">
        <v>456</v>
      </c>
      <c r="E159" s="10" t="s">
        <v>54</v>
      </c>
      <c r="F159" s="157" t="s">
        <v>23</v>
      </c>
      <c r="G159" s="10" t="s">
        <v>37</v>
      </c>
      <c r="H159" s="74">
        <f>SUM(I159:K159)</f>
        <v>241889</v>
      </c>
      <c r="I159" s="74">
        <v>205605.65</v>
      </c>
      <c r="J159" s="74">
        <v>0</v>
      </c>
      <c r="K159" s="74">
        <v>36283.35</v>
      </c>
      <c r="L159" s="67">
        <f t="shared" ref="L159:L162" si="150">SUM(M159:O159)</f>
        <v>241889</v>
      </c>
      <c r="M159" s="67">
        <v>205605.65</v>
      </c>
      <c r="N159" s="67">
        <v>0</v>
      </c>
      <c r="O159" s="67">
        <v>36283.35</v>
      </c>
      <c r="P159" s="67">
        <f t="shared" ref="P159:P161" si="151">SUM(Q159:S159)</f>
        <v>241889</v>
      </c>
      <c r="Q159" s="67">
        <v>205605.65</v>
      </c>
      <c r="R159" s="67">
        <v>0</v>
      </c>
      <c r="S159" s="67">
        <v>36283.35</v>
      </c>
      <c r="T159" s="85"/>
      <c r="U159" s="51">
        <f>H159-P159</f>
        <v>0</v>
      </c>
      <c r="W159" s="51">
        <f>I159-Q159</f>
        <v>0</v>
      </c>
      <c r="X159" s="51">
        <f>K159-S159</f>
        <v>0</v>
      </c>
    </row>
    <row r="160" spans="1:25" s="14" customFormat="1" ht="66" x14ac:dyDescent="0.3">
      <c r="A160" s="10" t="s">
        <v>793</v>
      </c>
      <c r="B160" s="10" t="s">
        <v>457</v>
      </c>
      <c r="C160" s="10" t="s">
        <v>458</v>
      </c>
      <c r="D160" s="10" t="s">
        <v>459</v>
      </c>
      <c r="E160" s="10" t="s">
        <v>146</v>
      </c>
      <c r="F160" s="157" t="s">
        <v>23</v>
      </c>
      <c r="G160" s="10" t="s">
        <v>819</v>
      </c>
      <c r="H160" s="74">
        <f>SUM(I160:K160)</f>
        <v>891741.17999999993</v>
      </c>
      <c r="I160" s="74">
        <v>757980</v>
      </c>
      <c r="J160" s="74">
        <v>0</v>
      </c>
      <c r="K160" s="74">
        <v>133761.18</v>
      </c>
      <c r="L160" s="67">
        <f t="shared" si="150"/>
        <v>891741.17999999993</v>
      </c>
      <c r="M160" s="67">
        <v>757980</v>
      </c>
      <c r="N160" s="67">
        <v>0</v>
      </c>
      <c r="O160" s="67">
        <v>133761.18</v>
      </c>
      <c r="P160" s="67">
        <f t="shared" si="151"/>
        <v>891741.17999999993</v>
      </c>
      <c r="Q160" s="67">
        <v>757980</v>
      </c>
      <c r="R160" s="67">
        <v>0</v>
      </c>
      <c r="S160" s="67">
        <v>133761.18</v>
      </c>
      <c r="T160" s="85"/>
      <c r="U160" s="51">
        <f>H160-L160</f>
        <v>0</v>
      </c>
      <c r="W160" s="51">
        <f>I160-M160</f>
        <v>0</v>
      </c>
      <c r="X160" s="51">
        <f>J160-N160</f>
        <v>0</v>
      </c>
      <c r="Y160" s="51">
        <f>K160-O160</f>
        <v>0</v>
      </c>
    </row>
    <row r="161" spans="1:25" s="14" customFormat="1" ht="66" x14ac:dyDescent="0.3">
      <c r="A161" s="10" t="s">
        <v>799</v>
      </c>
      <c r="B161" s="10" t="s">
        <v>460</v>
      </c>
      <c r="C161" s="10" t="s">
        <v>461</v>
      </c>
      <c r="D161" s="10" t="s">
        <v>462</v>
      </c>
      <c r="E161" s="10" t="s">
        <v>445</v>
      </c>
      <c r="F161" s="157" t="s">
        <v>23</v>
      </c>
      <c r="G161" s="10" t="s">
        <v>37</v>
      </c>
      <c r="H161" s="74">
        <f>SUM(I161:K161)</f>
        <v>727472.94</v>
      </c>
      <c r="I161" s="74">
        <v>618351.99</v>
      </c>
      <c r="J161" s="74">
        <v>0</v>
      </c>
      <c r="K161" s="74">
        <v>109120.95</v>
      </c>
      <c r="L161" s="67">
        <f t="shared" si="150"/>
        <v>727472.94</v>
      </c>
      <c r="M161" s="67">
        <v>618351.99</v>
      </c>
      <c r="N161" s="67">
        <v>0</v>
      </c>
      <c r="O161" s="67">
        <v>109120.95</v>
      </c>
      <c r="P161" s="67">
        <f t="shared" si="151"/>
        <v>727472.94</v>
      </c>
      <c r="Q161" s="67">
        <v>618351.99</v>
      </c>
      <c r="R161" s="67">
        <v>0</v>
      </c>
      <c r="S161" s="67">
        <v>109120.95</v>
      </c>
      <c r="T161" s="85"/>
      <c r="U161" s="51">
        <f>H161-P161</f>
        <v>0</v>
      </c>
      <c r="W161" s="51">
        <f>I161-Q161</f>
        <v>0</v>
      </c>
      <c r="X161" s="51">
        <f>K161-S161</f>
        <v>0</v>
      </c>
    </row>
    <row r="162" spans="1:25" s="14" customFormat="1" ht="66" x14ac:dyDescent="0.3">
      <c r="A162" s="10" t="s">
        <v>800</v>
      </c>
      <c r="B162" s="10" t="s">
        <v>463</v>
      </c>
      <c r="C162" s="10" t="s">
        <v>464</v>
      </c>
      <c r="D162" s="10" t="s">
        <v>465</v>
      </c>
      <c r="E162" s="10" t="s">
        <v>67</v>
      </c>
      <c r="F162" s="157" t="s">
        <v>23</v>
      </c>
      <c r="G162" s="10" t="s">
        <v>819</v>
      </c>
      <c r="H162" s="74">
        <f>SUM(I162:K162)</f>
        <v>368599</v>
      </c>
      <c r="I162" s="74">
        <v>313012</v>
      </c>
      <c r="J162" s="74">
        <v>0</v>
      </c>
      <c r="K162" s="74">
        <v>55587</v>
      </c>
      <c r="L162" s="67">
        <f t="shared" si="150"/>
        <v>368599</v>
      </c>
      <c r="M162" s="67">
        <v>313012</v>
      </c>
      <c r="N162" s="67">
        <v>0</v>
      </c>
      <c r="O162" s="67">
        <v>55587</v>
      </c>
      <c r="P162" s="67">
        <f>SUM(Q162:S162)</f>
        <v>347562.14</v>
      </c>
      <c r="Q162" s="67">
        <v>295147.63</v>
      </c>
      <c r="R162" s="67">
        <v>0</v>
      </c>
      <c r="S162" s="67">
        <v>52414.51</v>
      </c>
      <c r="T162" s="85"/>
      <c r="U162" s="51">
        <f>H162-L162</f>
        <v>0</v>
      </c>
      <c r="W162" s="51">
        <f>I162-M162</f>
        <v>0</v>
      </c>
      <c r="X162" s="51">
        <f>J162-N162</f>
        <v>0</v>
      </c>
      <c r="Y162" s="51">
        <f>K162-O162</f>
        <v>0</v>
      </c>
    </row>
    <row r="163" spans="1:25" s="14" customFormat="1" ht="66" x14ac:dyDescent="0.3">
      <c r="A163" s="8" t="s">
        <v>466</v>
      </c>
      <c r="B163" s="9"/>
      <c r="C163" s="10" t="s">
        <v>23</v>
      </c>
      <c r="D163" s="69" t="s">
        <v>467</v>
      </c>
      <c r="E163" s="9"/>
      <c r="F163" s="8" t="s">
        <v>0</v>
      </c>
      <c r="G163" s="9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1"/>
    </row>
    <row r="164" spans="1:25" s="14" customFormat="1" ht="52.8" x14ac:dyDescent="0.3">
      <c r="A164" s="8" t="s">
        <v>801</v>
      </c>
      <c r="B164" s="9"/>
      <c r="C164" s="10" t="s">
        <v>23</v>
      </c>
      <c r="D164" s="69" t="s">
        <v>468</v>
      </c>
      <c r="E164" s="9"/>
      <c r="F164" s="8" t="s">
        <v>0</v>
      </c>
      <c r="G164" s="9"/>
      <c r="H164" s="87">
        <f t="shared" ref="H164:H169" si="152">SUM(I164:K164)</f>
        <v>1126176.2999999998</v>
      </c>
      <c r="I164" s="87">
        <f>SUM(I165:I169)</f>
        <v>957118.12999999989</v>
      </c>
      <c r="J164" s="87">
        <f>SUM(J165:J169)</f>
        <v>0</v>
      </c>
      <c r="K164" s="87">
        <f>SUM(K165:K169)</f>
        <v>169058.17</v>
      </c>
      <c r="L164" s="87">
        <f t="shared" ref="L164:S164" si="153">SUM(L165:L169)</f>
        <v>906987.73</v>
      </c>
      <c r="M164" s="87">
        <f t="shared" si="153"/>
        <v>770807.84000000008</v>
      </c>
      <c r="N164" s="87">
        <f t="shared" si="153"/>
        <v>0</v>
      </c>
      <c r="O164" s="87">
        <f t="shared" si="153"/>
        <v>136179.88999999998</v>
      </c>
      <c r="P164" s="87">
        <f t="shared" si="153"/>
        <v>611508.68000000005</v>
      </c>
      <c r="Q164" s="87">
        <f t="shared" si="153"/>
        <v>519691.18000000005</v>
      </c>
      <c r="R164" s="87">
        <f t="shared" si="153"/>
        <v>0</v>
      </c>
      <c r="S164" s="87">
        <f t="shared" si="153"/>
        <v>91817.5</v>
      </c>
      <c r="T164" s="86"/>
    </row>
    <row r="165" spans="1:25" s="14" customFormat="1" ht="43.95" customHeight="1" x14ac:dyDescent="0.3">
      <c r="A165" s="10" t="s">
        <v>802</v>
      </c>
      <c r="B165" s="10" t="s">
        <v>469</v>
      </c>
      <c r="C165" s="10" t="s">
        <v>470</v>
      </c>
      <c r="D165" s="10" t="s">
        <v>471</v>
      </c>
      <c r="E165" s="10" t="s">
        <v>429</v>
      </c>
      <c r="F165" s="157" t="s">
        <v>23</v>
      </c>
      <c r="G165" s="10" t="s">
        <v>37</v>
      </c>
      <c r="H165" s="74">
        <f t="shared" si="152"/>
        <v>160732.06</v>
      </c>
      <c r="I165" s="74">
        <v>136622.25</v>
      </c>
      <c r="J165" s="74">
        <v>0</v>
      </c>
      <c r="K165" s="74">
        <v>24109.81</v>
      </c>
      <c r="L165" s="67">
        <f>SUM(M165:O165)</f>
        <v>172733.52</v>
      </c>
      <c r="M165" s="67">
        <v>146823.49</v>
      </c>
      <c r="N165" s="67">
        <v>0</v>
      </c>
      <c r="O165" s="67">
        <v>25910.03</v>
      </c>
      <c r="P165" s="67">
        <f>SUM(Q165:S165)</f>
        <v>160732.06</v>
      </c>
      <c r="Q165" s="67">
        <v>136622.25</v>
      </c>
      <c r="R165" s="67">
        <v>0</v>
      </c>
      <c r="S165" s="67">
        <v>24109.81</v>
      </c>
      <c r="T165" s="85"/>
      <c r="U165" s="51">
        <f>H165-P165</f>
        <v>0</v>
      </c>
      <c r="W165" s="51">
        <f>I165-Q165</f>
        <v>0</v>
      </c>
      <c r="X165" s="51">
        <f>K165-S165</f>
        <v>0</v>
      </c>
    </row>
    <row r="166" spans="1:25" s="14" customFormat="1" ht="52.8" x14ac:dyDescent="0.3">
      <c r="A166" s="10" t="s">
        <v>803</v>
      </c>
      <c r="B166" s="10" t="s">
        <v>472</v>
      </c>
      <c r="C166" s="10" t="s">
        <v>473</v>
      </c>
      <c r="D166" s="10" t="s">
        <v>474</v>
      </c>
      <c r="E166" s="10" t="s">
        <v>54</v>
      </c>
      <c r="F166" s="157" t="s">
        <v>23</v>
      </c>
      <c r="G166" s="10" t="s">
        <v>819</v>
      </c>
      <c r="H166" s="74">
        <f t="shared" si="152"/>
        <v>192832.21</v>
      </c>
      <c r="I166" s="74">
        <v>163907.37</v>
      </c>
      <c r="J166" s="74">
        <v>0</v>
      </c>
      <c r="K166" s="74">
        <v>28924.84</v>
      </c>
      <c r="L166" s="67">
        <f t="shared" ref="L166:L169" si="154">SUM(M166:O166)</f>
        <v>192832.21</v>
      </c>
      <c r="M166" s="67">
        <v>163907.37</v>
      </c>
      <c r="N166" s="67">
        <v>0</v>
      </c>
      <c r="O166" s="67">
        <v>28924.84</v>
      </c>
      <c r="P166" s="67">
        <f t="shared" ref="P166:P169" si="155">SUM(Q166:S166)</f>
        <v>119984.93</v>
      </c>
      <c r="Q166" s="67">
        <v>101987.18</v>
      </c>
      <c r="R166" s="67">
        <v>0</v>
      </c>
      <c r="S166" s="67">
        <v>17997.75</v>
      </c>
      <c r="T166" s="85"/>
      <c r="U166" s="51">
        <f t="shared" ref="U166:U169" si="156">H166-L166</f>
        <v>0</v>
      </c>
      <c r="W166" s="51">
        <f t="shared" ref="W166:W169" si="157">I166-M166</f>
        <v>0</v>
      </c>
      <c r="X166" s="51">
        <f t="shared" ref="X166:X169" si="158">J166-N166</f>
        <v>0</v>
      </c>
      <c r="Y166" s="51">
        <f t="shared" ref="Y166:Y169" si="159">K166-O166</f>
        <v>0</v>
      </c>
    </row>
    <row r="167" spans="1:25" s="14" customFormat="1" ht="52.8" x14ac:dyDescent="0.3">
      <c r="A167" s="10" t="s">
        <v>804</v>
      </c>
      <c r="B167" s="10" t="s">
        <v>475</v>
      </c>
      <c r="C167" s="10" t="s">
        <v>476</v>
      </c>
      <c r="D167" s="10" t="s">
        <v>477</v>
      </c>
      <c r="E167" s="10" t="s">
        <v>67</v>
      </c>
      <c r="F167" s="157" t="s">
        <v>23</v>
      </c>
      <c r="G167" s="10" t="s">
        <v>819</v>
      </c>
      <c r="H167" s="74">
        <f t="shared" si="152"/>
        <v>163986.88</v>
      </c>
      <c r="I167" s="74">
        <v>139388</v>
      </c>
      <c r="J167" s="74">
        <v>0</v>
      </c>
      <c r="K167" s="74">
        <v>24598.880000000001</v>
      </c>
      <c r="L167" s="67">
        <f t="shared" si="154"/>
        <v>163986.88</v>
      </c>
      <c r="M167" s="67">
        <v>139388</v>
      </c>
      <c r="N167" s="67">
        <v>0</v>
      </c>
      <c r="O167" s="67">
        <v>24598.880000000001</v>
      </c>
      <c r="P167" s="67">
        <f t="shared" si="155"/>
        <v>52020.71</v>
      </c>
      <c r="Q167" s="67">
        <v>44217.33</v>
      </c>
      <c r="R167" s="67">
        <v>0</v>
      </c>
      <c r="S167" s="67">
        <v>7803.38</v>
      </c>
      <c r="T167" s="85"/>
      <c r="U167" s="51">
        <f t="shared" si="156"/>
        <v>0</v>
      </c>
      <c r="W167" s="51">
        <f t="shared" si="157"/>
        <v>0</v>
      </c>
      <c r="X167" s="51">
        <f t="shared" si="158"/>
        <v>0</v>
      </c>
      <c r="Y167" s="51">
        <f t="shared" si="159"/>
        <v>0</v>
      </c>
    </row>
    <row r="168" spans="1:25" s="14" customFormat="1" ht="66" x14ac:dyDescent="0.3">
      <c r="A168" s="10" t="s">
        <v>805</v>
      </c>
      <c r="B168" s="10" t="s">
        <v>478</v>
      </c>
      <c r="C168" s="10" t="s">
        <v>479</v>
      </c>
      <c r="D168" s="10" t="s">
        <v>480</v>
      </c>
      <c r="E168" s="10" t="s">
        <v>146</v>
      </c>
      <c r="F168" s="157" t="s">
        <v>23</v>
      </c>
      <c r="G168" s="10" t="s">
        <v>819</v>
      </c>
      <c r="H168" s="74">
        <f t="shared" si="152"/>
        <v>446883.18999999994</v>
      </c>
      <c r="I168" s="74">
        <v>379850.70999999996</v>
      </c>
      <c r="J168" s="74">
        <v>0</v>
      </c>
      <c r="K168" s="74">
        <v>67032.479999999996</v>
      </c>
      <c r="L168" s="67">
        <f t="shared" si="154"/>
        <v>215693.16</v>
      </c>
      <c r="M168" s="67">
        <v>183339.18</v>
      </c>
      <c r="N168" s="67">
        <v>0</v>
      </c>
      <c r="O168" s="67">
        <v>32353.98</v>
      </c>
      <c r="P168" s="67">
        <f t="shared" si="155"/>
        <v>166425.34</v>
      </c>
      <c r="Q168" s="67">
        <v>141461.53</v>
      </c>
      <c r="R168" s="67">
        <v>0</v>
      </c>
      <c r="S168" s="67">
        <v>24963.81</v>
      </c>
      <c r="T168" s="85" t="s">
        <v>822</v>
      </c>
      <c r="U168" s="51">
        <f t="shared" si="156"/>
        <v>231190.02999999994</v>
      </c>
      <c r="W168" s="51">
        <f t="shared" si="157"/>
        <v>196511.52999999997</v>
      </c>
      <c r="X168" s="51">
        <f t="shared" si="158"/>
        <v>0</v>
      </c>
      <c r="Y168" s="51">
        <f t="shared" si="159"/>
        <v>34678.5</v>
      </c>
    </row>
    <row r="169" spans="1:25" s="14" customFormat="1" ht="52.8" x14ac:dyDescent="0.3">
      <c r="A169" s="10" t="s">
        <v>806</v>
      </c>
      <c r="B169" s="10" t="s">
        <v>481</v>
      </c>
      <c r="C169" s="10" t="s">
        <v>482</v>
      </c>
      <c r="D169" s="10" t="s">
        <v>483</v>
      </c>
      <c r="E169" s="10" t="s">
        <v>445</v>
      </c>
      <c r="F169" s="157" t="s">
        <v>23</v>
      </c>
      <c r="G169" s="10" t="s">
        <v>819</v>
      </c>
      <c r="H169" s="74">
        <f t="shared" si="152"/>
        <v>161741.96</v>
      </c>
      <c r="I169" s="74">
        <v>137349.79999999999</v>
      </c>
      <c r="J169" s="74">
        <v>0</v>
      </c>
      <c r="K169" s="74">
        <v>24392.16</v>
      </c>
      <c r="L169" s="67">
        <f t="shared" si="154"/>
        <v>161741.96</v>
      </c>
      <c r="M169" s="67">
        <v>137349.79999999999</v>
      </c>
      <c r="N169" s="67">
        <v>0</v>
      </c>
      <c r="O169" s="67">
        <v>24392.16</v>
      </c>
      <c r="P169" s="67">
        <f t="shared" si="155"/>
        <v>112345.64</v>
      </c>
      <c r="Q169" s="67">
        <v>95402.89</v>
      </c>
      <c r="R169" s="67">
        <v>0</v>
      </c>
      <c r="S169" s="67">
        <v>16942.75</v>
      </c>
      <c r="T169" s="85"/>
      <c r="U169" s="51">
        <f t="shared" si="156"/>
        <v>0</v>
      </c>
      <c r="W169" s="51">
        <f t="shared" si="157"/>
        <v>0</v>
      </c>
      <c r="X169" s="51">
        <f t="shared" si="158"/>
        <v>0</v>
      </c>
      <c r="Y169" s="51">
        <f t="shared" si="159"/>
        <v>0</v>
      </c>
    </row>
    <row r="170" spans="1:25" s="14" customFormat="1" ht="39.6" x14ac:dyDescent="0.25">
      <c r="A170" s="8" t="s">
        <v>484</v>
      </c>
      <c r="B170" s="9"/>
      <c r="C170" s="10" t="s">
        <v>23</v>
      </c>
      <c r="D170" s="69" t="s">
        <v>669</v>
      </c>
      <c r="E170" s="9"/>
      <c r="F170" s="8" t="s">
        <v>0</v>
      </c>
      <c r="G170" s="9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1"/>
    </row>
    <row r="171" spans="1:25" s="14" customFormat="1" ht="39.6" x14ac:dyDescent="0.25">
      <c r="A171" s="8" t="s">
        <v>485</v>
      </c>
      <c r="B171" s="9"/>
      <c r="C171" s="10" t="s">
        <v>23</v>
      </c>
      <c r="D171" s="69" t="s">
        <v>666</v>
      </c>
      <c r="E171" s="9"/>
      <c r="F171" s="8" t="s">
        <v>0</v>
      </c>
      <c r="G171" s="9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1"/>
    </row>
    <row r="172" spans="1:25" s="14" customFormat="1" ht="39.6" x14ac:dyDescent="0.25">
      <c r="A172" s="8" t="s">
        <v>486</v>
      </c>
      <c r="B172" s="9"/>
      <c r="C172" s="10" t="s">
        <v>23</v>
      </c>
      <c r="D172" s="69" t="s">
        <v>487</v>
      </c>
      <c r="E172" s="9"/>
      <c r="F172" s="8" t="s">
        <v>0</v>
      </c>
      <c r="G172" s="9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1"/>
    </row>
    <row r="173" spans="1:25" s="14" customFormat="1" ht="39.6" x14ac:dyDescent="0.3">
      <c r="A173" s="8" t="s">
        <v>807</v>
      </c>
      <c r="B173" s="9"/>
      <c r="C173" s="10" t="s">
        <v>23</v>
      </c>
      <c r="D173" s="69" t="s">
        <v>488</v>
      </c>
      <c r="E173" s="9"/>
      <c r="F173" s="8" t="s">
        <v>0</v>
      </c>
      <c r="G173" s="9"/>
      <c r="H173" s="150">
        <f>H174</f>
        <v>4362369.4000000004</v>
      </c>
      <c r="I173" s="150">
        <f>I174</f>
        <v>3549737.77</v>
      </c>
      <c r="J173" s="87">
        <f>J174</f>
        <v>0</v>
      </c>
      <c r="K173" s="150">
        <f>SUM(K174)</f>
        <v>812631.63</v>
      </c>
      <c r="L173" s="150">
        <f t="shared" ref="L173:S173" si="160">SUM(L174)</f>
        <v>4362369.4000000004</v>
      </c>
      <c r="M173" s="150">
        <f t="shared" si="160"/>
        <v>3352807.77</v>
      </c>
      <c r="N173" s="151">
        <v>0</v>
      </c>
      <c r="O173" s="150">
        <f t="shared" si="160"/>
        <v>1009561.63</v>
      </c>
      <c r="P173" s="150">
        <f t="shared" si="160"/>
        <v>2530632.56</v>
      </c>
      <c r="Q173" s="150">
        <f t="shared" si="160"/>
        <v>1944980.75</v>
      </c>
      <c r="R173" s="151">
        <v>0</v>
      </c>
      <c r="S173" s="150">
        <f t="shared" si="160"/>
        <v>585651.81000000006</v>
      </c>
      <c r="T173" s="86"/>
    </row>
    <row r="174" spans="1:25" s="14" customFormat="1" ht="52.8" x14ac:dyDescent="0.3">
      <c r="A174" s="10" t="s">
        <v>808</v>
      </c>
      <c r="B174" s="10" t="s">
        <v>489</v>
      </c>
      <c r="C174" s="10" t="s">
        <v>490</v>
      </c>
      <c r="D174" s="10" t="s">
        <v>491</v>
      </c>
      <c r="E174" s="10" t="s">
        <v>492</v>
      </c>
      <c r="F174" s="157" t="s">
        <v>23</v>
      </c>
      <c r="G174" s="10" t="s">
        <v>819</v>
      </c>
      <c r="H174" s="74">
        <v>4362369.4000000004</v>
      </c>
      <c r="I174" s="74">
        <v>3549737.77</v>
      </c>
      <c r="J174" s="74">
        <v>0</v>
      </c>
      <c r="K174" s="74">
        <v>812631.63</v>
      </c>
      <c r="L174" s="67">
        <f t="shared" ref="L174:L184" si="161">SUM(M174:O174)</f>
        <v>4362369.4000000004</v>
      </c>
      <c r="M174" s="67">
        <v>3352807.77</v>
      </c>
      <c r="N174" s="67">
        <v>0</v>
      </c>
      <c r="O174" s="67">
        <v>1009561.63</v>
      </c>
      <c r="P174" s="67">
        <f t="shared" ref="P174:P184" si="162">SUM(Q174:S174)</f>
        <v>2530632.56</v>
      </c>
      <c r="Q174" s="67">
        <v>1944980.75</v>
      </c>
      <c r="R174" s="67">
        <v>0</v>
      </c>
      <c r="S174" s="67">
        <v>585651.81000000006</v>
      </c>
      <c r="T174" s="85" t="s">
        <v>822</v>
      </c>
      <c r="U174" s="51">
        <f>H174-L174</f>
        <v>0</v>
      </c>
      <c r="W174" s="51">
        <f>I174-M174</f>
        <v>196930</v>
      </c>
      <c r="X174" s="51">
        <f>J174-N174</f>
        <v>0</v>
      </c>
      <c r="Y174" s="51">
        <f>K174-O174</f>
        <v>-196930</v>
      </c>
    </row>
    <row r="175" spans="1:25" s="14" customFormat="1" ht="39.6" x14ac:dyDescent="0.25">
      <c r="A175" s="8" t="s">
        <v>493</v>
      </c>
      <c r="B175" s="9"/>
      <c r="C175" s="10" t="s">
        <v>23</v>
      </c>
      <c r="D175" s="69" t="s">
        <v>494</v>
      </c>
      <c r="E175" s="9"/>
      <c r="F175" s="8" t="s">
        <v>0</v>
      </c>
      <c r="G175" s="9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1"/>
    </row>
    <row r="176" spans="1:25" s="14" customFormat="1" ht="39" customHeight="1" x14ac:dyDescent="0.3">
      <c r="A176" s="8" t="s">
        <v>809</v>
      </c>
      <c r="B176" s="9"/>
      <c r="C176" s="10" t="s">
        <v>23</v>
      </c>
      <c r="D176" s="69" t="s">
        <v>495</v>
      </c>
      <c r="E176" s="9"/>
      <c r="F176" s="8" t="s">
        <v>0</v>
      </c>
      <c r="G176" s="9"/>
      <c r="H176" s="87">
        <f t="shared" ref="H176:H184" si="163">SUM(I176:K176)</f>
        <v>2507799.17</v>
      </c>
      <c r="I176" s="87">
        <f>SUM(I177:I184)</f>
        <v>2131629</v>
      </c>
      <c r="J176" s="87">
        <f>SUM(J177:J184)</f>
        <v>0</v>
      </c>
      <c r="K176" s="87">
        <f>SUM(K177:K184)</f>
        <v>376170.17000000004</v>
      </c>
      <c r="L176" s="87">
        <f t="shared" ref="L176:S176" si="164">SUM(L177:L184)</f>
        <v>2212118.52</v>
      </c>
      <c r="M176" s="87">
        <f t="shared" si="164"/>
        <v>1880300.09</v>
      </c>
      <c r="N176" s="87">
        <f t="shared" si="164"/>
        <v>0</v>
      </c>
      <c r="O176" s="87">
        <f t="shared" si="164"/>
        <v>331818.43000000005</v>
      </c>
      <c r="P176" s="87">
        <f t="shared" si="164"/>
        <v>1211742.33</v>
      </c>
      <c r="Q176" s="87">
        <f t="shared" si="164"/>
        <v>1029980.7300000001</v>
      </c>
      <c r="R176" s="87">
        <f t="shared" si="164"/>
        <v>0</v>
      </c>
      <c r="S176" s="87">
        <f t="shared" si="164"/>
        <v>181761.59999999998</v>
      </c>
      <c r="T176" s="86"/>
    </row>
    <row r="177" spans="1:25" s="14" customFormat="1" ht="66" x14ac:dyDescent="0.3">
      <c r="A177" s="10" t="s">
        <v>810</v>
      </c>
      <c r="B177" s="10" t="s">
        <v>496</v>
      </c>
      <c r="C177" s="10" t="s">
        <v>497</v>
      </c>
      <c r="D177" s="10" t="s">
        <v>498</v>
      </c>
      <c r="E177" s="10" t="s">
        <v>429</v>
      </c>
      <c r="F177" s="157" t="s">
        <v>23</v>
      </c>
      <c r="G177" s="10" t="s">
        <v>37</v>
      </c>
      <c r="H177" s="74">
        <f t="shared" si="163"/>
        <v>296679.21999999997</v>
      </c>
      <c r="I177" s="74">
        <v>252177.31999999998</v>
      </c>
      <c r="J177" s="74">
        <v>0</v>
      </c>
      <c r="K177" s="74">
        <v>44501.9</v>
      </c>
      <c r="L177" s="67">
        <f t="shared" si="161"/>
        <v>296679.24</v>
      </c>
      <c r="M177" s="67">
        <v>252177.35</v>
      </c>
      <c r="N177" s="67">
        <v>0</v>
      </c>
      <c r="O177" s="67">
        <v>44501.89</v>
      </c>
      <c r="P177" s="67">
        <f t="shared" si="162"/>
        <v>296679.22000000003</v>
      </c>
      <c r="Q177" s="67">
        <v>252177.32</v>
      </c>
      <c r="R177" s="67">
        <v>0</v>
      </c>
      <c r="S177" s="67">
        <v>44501.9</v>
      </c>
      <c r="T177" s="85"/>
      <c r="U177" s="51">
        <f>H177-P177</f>
        <v>0</v>
      </c>
      <c r="W177" s="51">
        <f>I177-Q177</f>
        <v>0</v>
      </c>
      <c r="X177" s="51">
        <f>K177-S177</f>
        <v>0</v>
      </c>
    </row>
    <row r="178" spans="1:25" s="14" customFormat="1" ht="66" x14ac:dyDescent="0.3">
      <c r="A178" s="10" t="s">
        <v>811</v>
      </c>
      <c r="B178" s="10" t="s">
        <v>499</v>
      </c>
      <c r="C178" s="10" t="s">
        <v>500</v>
      </c>
      <c r="D178" s="10" t="s">
        <v>501</v>
      </c>
      <c r="E178" s="10" t="s">
        <v>429</v>
      </c>
      <c r="F178" s="157" t="s">
        <v>23</v>
      </c>
      <c r="G178" s="10" t="s">
        <v>819</v>
      </c>
      <c r="H178" s="74">
        <f t="shared" si="163"/>
        <v>677825.29</v>
      </c>
      <c r="I178" s="74">
        <v>576151.5</v>
      </c>
      <c r="J178" s="74">
        <v>0</v>
      </c>
      <c r="K178" s="74">
        <v>101673.79</v>
      </c>
      <c r="L178" s="67">
        <f t="shared" si="161"/>
        <v>554211</v>
      </c>
      <c r="M178" s="67">
        <v>471079</v>
      </c>
      <c r="N178" s="67">
        <v>0</v>
      </c>
      <c r="O178" s="67">
        <v>83132</v>
      </c>
      <c r="P178" s="67">
        <f t="shared" si="162"/>
        <v>22980.2</v>
      </c>
      <c r="Q178" s="67">
        <v>19533.150000000001</v>
      </c>
      <c r="R178" s="67">
        <v>0</v>
      </c>
      <c r="S178" s="67">
        <v>3447.05</v>
      </c>
      <c r="T178" s="85" t="s">
        <v>822</v>
      </c>
      <c r="U178" s="51">
        <f>H178-L178</f>
        <v>123614.29000000004</v>
      </c>
      <c r="W178" s="51">
        <f>I178-M178</f>
        <v>105072.5</v>
      </c>
      <c r="X178" s="51">
        <f>J178-N178</f>
        <v>0</v>
      </c>
      <c r="Y178" s="51">
        <f>K178-O178</f>
        <v>18541.789999999994</v>
      </c>
    </row>
    <row r="179" spans="1:25" s="14" customFormat="1" ht="66" x14ac:dyDescent="0.3">
      <c r="A179" s="10" t="s">
        <v>812</v>
      </c>
      <c r="B179" s="10" t="s">
        <v>502</v>
      </c>
      <c r="C179" s="10" t="s">
        <v>503</v>
      </c>
      <c r="D179" s="10" t="s">
        <v>504</v>
      </c>
      <c r="E179" s="10" t="s">
        <v>54</v>
      </c>
      <c r="F179" s="157" t="s">
        <v>23</v>
      </c>
      <c r="G179" s="10" t="s">
        <v>37</v>
      </c>
      <c r="H179" s="74">
        <f t="shared" si="163"/>
        <v>101765.7</v>
      </c>
      <c r="I179" s="74">
        <v>86500.800000000003</v>
      </c>
      <c r="J179" s="74">
        <v>0</v>
      </c>
      <c r="K179" s="74">
        <v>15264.9</v>
      </c>
      <c r="L179" s="67">
        <f t="shared" si="161"/>
        <v>101765.7</v>
      </c>
      <c r="M179" s="67">
        <v>86500.800000000003</v>
      </c>
      <c r="N179" s="67">
        <v>0</v>
      </c>
      <c r="O179" s="67">
        <v>15264.9</v>
      </c>
      <c r="P179" s="67">
        <f t="shared" si="162"/>
        <v>101765.7</v>
      </c>
      <c r="Q179" s="67">
        <v>86500.800000000003</v>
      </c>
      <c r="R179" s="67">
        <v>0</v>
      </c>
      <c r="S179" s="67">
        <v>15264.9</v>
      </c>
      <c r="T179" s="85"/>
      <c r="U179" s="51">
        <f>H179-P179</f>
        <v>0</v>
      </c>
      <c r="W179" s="51">
        <f>I179-Q179</f>
        <v>0</v>
      </c>
      <c r="X179" s="51">
        <f>K179-S179</f>
        <v>0</v>
      </c>
    </row>
    <row r="180" spans="1:25" s="14" customFormat="1" ht="66" x14ac:dyDescent="0.3">
      <c r="A180" s="10" t="s">
        <v>813</v>
      </c>
      <c r="B180" s="10" t="s">
        <v>505</v>
      </c>
      <c r="C180" s="10" t="s">
        <v>506</v>
      </c>
      <c r="D180" s="10" t="s">
        <v>507</v>
      </c>
      <c r="E180" s="10" t="s">
        <v>146</v>
      </c>
      <c r="F180" s="157" t="s">
        <v>23</v>
      </c>
      <c r="G180" s="10" t="s">
        <v>37</v>
      </c>
      <c r="H180" s="74">
        <f t="shared" si="163"/>
        <v>3993</v>
      </c>
      <c r="I180" s="74">
        <v>3394.05</v>
      </c>
      <c r="J180" s="74">
        <v>0</v>
      </c>
      <c r="K180" s="74">
        <v>598.95000000000005</v>
      </c>
      <c r="L180" s="67">
        <f t="shared" si="161"/>
        <v>3993</v>
      </c>
      <c r="M180" s="67">
        <v>3394.05</v>
      </c>
      <c r="N180" s="67">
        <v>0</v>
      </c>
      <c r="O180" s="67">
        <v>598.95000000000005</v>
      </c>
      <c r="P180" s="67">
        <f t="shared" si="162"/>
        <v>3993</v>
      </c>
      <c r="Q180" s="67">
        <v>3394.05</v>
      </c>
      <c r="R180" s="67">
        <v>0</v>
      </c>
      <c r="S180" s="67">
        <v>598.95000000000005</v>
      </c>
      <c r="T180" s="85"/>
      <c r="U180" s="51">
        <f>H180-L180</f>
        <v>0</v>
      </c>
      <c r="W180" s="51">
        <f>I180-M180</f>
        <v>0</v>
      </c>
      <c r="X180" s="51">
        <f>J180-N180</f>
        <v>0</v>
      </c>
      <c r="Y180" s="51">
        <f>K180-O180</f>
        <v>0</v>
      </c>
    </row>
    <row r="181" spans="1:25" s="14" customFormat="1" ht="66" x14ac:dyDescent="0.3">
      <c r="A181" s="10" t="s">
        <v>814</v>
      </c>
      <c r="B181" s="10" t="s">
        <v>508</v>
      </c>
      <c r="C181" s="10" t="s">
        <v>509</v>
      </c>
      <c r="D181" s="10" t="s">
        <v>510</v>
      </c>
      <c r="E181" s="10" t="s">
        <v>445</v>
      </c>
      <c r="F181" s="157" t="s">
        <v>23</v>
      </c>
      <c r="G181" s="10" t="s">
        <v>37</v>
      </c>
      <c r="H181" s="74">
        <f t="shared" si="163"/>
        <v>121153.53</v>
      </c>
      <c r="I181" s="74">
        <v>102980.52</v>
      </c>
      <c r="J181" s="74">
        <v>0</v>
      </c>
      <c r="K181" s="74">
        <v>18173.009999999998</v>
      </c>
      <c r="L181" s="67">
        <f t="shared" si="161"/>
        <v>121153.55</v>
      </c>
      <c r="M181" s="67">
        <v>102980.52</v>
      </c>
      <c r="N181" s="67">
        <v>0</v>
      </c>
      <c r="O181" s="67">
        <v>18173.03</v>
      </c>
      <c r="P181" s="67">
        <f t="shared" si="162"/>
        <v>121153.53</v>
      </c>
      <c r="Q181" s="67">
        <v>102980.52</v>
      </c>
      <c r="R181" s="67">
        <v>0</v>
      </c>
      <c r="S181" s="67">
        <v>18173.009999999998</v>
      </c>
      <c r="T181" s="85"/>
      <c r="U181" s="51">
        <f>H181-P181</f>
        <v>0</v>
      </c>
      <c r="W181" s="51">
        <f>I181-Q181</f>
        <v>0</v>
      </c>
      <c r="X181" s="51">
        <f>K181-S181</f>
        <v>0</v>
      </c>
    </row>
    <row r="182" spans="1:25" s="14" customFormat="1" ht="66" x14ac:dyDescent="0.3">
      <c r="A182" s="10" t="s">
        <v>815</v>
      </c>
      <c r="B182" s="10" t="s">
        <v>511</v>
      </c>
      <c r="C182" s="10" t="s">
        <v>512</v>
      </c>
      <c r="D182" s="10" t="s">
        <v>513</v>
      </c>
      <c r="E182" s="10" t="s">
        <v>67</v>
      </c>
      <c r="F182" s="157" t="s">
        <v>23</v>
      </c>
      <c r="G182" s="10" t="s">
        <v>819</v>
      </c>
      <c r="H182" s="74">
        <f t="shared" si="163"/>
        <v>442298.58999999997</v>
      </c>
      <c r="I182" s="74">
        <v>375953.81</v>
      </c>
      <c r="J182" s="74">
        <v>0</v>
      </c>
      <c r="K182" s="74">
        <v>66344.78</v>
      </c>
      <c r="L182" s="67">
        <f t="shared" si="161"/>
        <v>442298.58999999997</v>
      </c>
      <c r="M182" s="67">
        <v>375953.81</v>
      </c>
      <c r="N182" s="67">
        <v>0</v>
      </c>
      <c r="O182" s="67">
        <v>66344.78</v>
      </c>
      <c r="P182" s="67">
        <f t="shared" si="162"/>
        <v>346065.48</v>
      </c>
      <c r="Q182" s="67">
        <v>294155.65999999997</v>
      </c>
      <c r="R182" s="67">
        <v>0</v>
      </c>
      <c r="S182" s="67">
        <v>51909.82</v>
      </c>
      <c r="T182" s="3"/>
      <c r="U182" s="51">
        <f t="shared" ref="U182:U184" si="165">H182-L182</f>
        <v>0</v>
      </c>
      <c r="W182" s="51">
        <f t="shared" ref="W182:W184" si="166">I182-M182</f>
        <v>0</v>
      </c>
      <c r="X182" s="51">
        <f t="shared" ref="X182:X184" si="167">J182-N182</f>
        <v>0</v>
      </c>
      <c r="Y182" s="51">
        <f t="shared" ref="Y182:Y184" si="168">K182-O182</f>
        <v>0</v>
      </c>
    </row>
    <row r="183" spans="1:25" s="14" customFormat="1" ht="66" x14ac:dyDescent="0.3">
      <c r="A183" s="10" t="s">
        <v>816</v>
      </c>
      <c r="B183" s="10" t="s">
        <v>514</v>
      </c>
      <c r="C183" s="10" t="s">
        <v>515</v>
      </c>
      <c r="D183" s="10" t="s">
        <v>516</v>
      </c>
      <c r="E183" s="10" t="s">
        <v>67</v>
      </c>
      <c r="F183" s="157" t="s">
        <v>23</v>
      </c>
      <c r="G183" s="10" t="s">
        <v>819</v>
      </c>
      <c r="H183" s="74">
        <f t="shared" si="163"/>
        <v>127546.19</v>
      </c>
      <c r="I183" s="74">
        <v>108414</v>
      </c>
      <c r="J183" s="74">
        <v>0</v>
      </c>
      <c r="K183" s="74">
        <v>19132.189999999999</v>
      </c>
      <c r="L183" s="67">
        <f t="shared" si="161"/>
        <v>127546.19</v>
      </c>
      <c r="M183" s="67">
        <v>108414</v>
      </c>
      <c r="N183" s="67">
        <v>0</v>
      </c>
      <c r="O183" s="67">
        <v>19132.189999999999</v>
      </c>
      <c r="P183" s="67">
        <f t="shared" si="162"/>
        <v>93113.840000000011</v>
      </c>
      <c r="Q183" s="67">
        <v>79146.570000000007</v>
      </c>
      <c r="R183" s="67">
        <v>0</v>
      </c>
      <c r="S183" s="67">
        <v>13967.27</v>
      </c>
      <c r="T183" s="3"/>
      <c r="U183" s="51">
        <f t="shared" si="165"/>
        <v>0</v>
      </c>
      <c r="W183" s="51">
        <f t="shared" si="166"/>
        <v>0</v>
      </c>
      <c r="X183" s="51">
        <f t="shared" si="167"/>
        <v>0</v>
      </c>
      <c r="Y183" s="51">
        <f t="shared" si="168"/>
        <v>0</v>
      </c>
    </row>
    <row r="184" spans="1:25" s="14" customFormat="1" ht="66" x14ac:dyDescent="0.3">
      <c r="A184" s="10" t="s">
        <v>817</v>
      </c>
      <c r="B184" s="10" t="s">
        <v>517</v>
      </c>
      <c r="C184" s="10" t="s">
        <v>518</v>
      </c>
      <c r="D184" s="10" t="s">
        <v>519</v>
      </c>
      <c r="E184" s="10" t="s">
        <v>54</v>
      </c>
      <c r="F184" s="157" t="s">
        <v>23</v>
      </c>
      <c r="G184" s="10" t="s">
        <v>819</v>
      </c>
      <c r="H184" s="74">
        <f t="shared" si="163"/>
        <v>736537.65</v>
      </c>
      <c r="I184" s="74">
        <v>626057</v>
      </c>
      <c r="J184" s="74">
        <v>0</v>
      </c>
      <c r="K184" s="74">
        <v>110480.65</v>
      </c>
      <c r="L184" s="67">
        <f t="shared" si="161"/>
        <v>564471.25</v>
      </c>
      <c r="M184" s="67">
        <v>479800.56</v>
      </c>
      <c r="N184" s="67">
        <v>0</v>
      </c>
      <c r="O184" s="67">
        <v>84670.69</v>
      </c>
      <c r="P184" s="67">
        <f t="shared" si="162"/>
        <v>225991.36</v>
      </c>
      <c r="Q184" s="67">
        <v>192092.66</v>
      </c>
      <c r="R184" s="67">
        <v>0</v>
      </c>
      <c r="S184" s="67">
        <v>33898.699999999997</v>
      </c>
      <c r="T184" s="85" t="s">
        <v>822</v>
      </c>
      <c r="U184" s="51">
        <f t="shared" si="165"/>
        <v>172066.40000000002</v>
      </c>
      <c r="W184" s="51">
        <f t="shared" si="166"/>
        <v>146256.44</v>
      </c>
      <c r="X184" s="51">
        <f t="shared" si="167"/>
        <v>0</v>
      </c>
      <c r="Y184" s="51">
        <f t="shared" si="168"/>
        <v>25809.959999999992</v>
      </c>
    </row>
    <row r="185" spans="1:25" x14ac:dyDescent="0.3">
      <c r="D185" s="53"/>
      <c r="Q185" s="54"/>
    </row>
    <row r="187" spans="1:25" x14ac:dyDescent="0.3">
      <c r="A187" s="140" t="s">
        <v>663</v>
      </c>
      <c r="B187" s="19"/>
      <c r="C187" s="19"/>
      <c r="D187" s="18"/>
      <c r="E187" s="18"/>
    </row>
    <row r="188" spans="1:25" x14ac:dyDescent="0.3">
      <c r="A188" s="14" t="s">
        <v>520</v>
      </c>
    </row>
  </sheetData>
  <mergeCells count="10">
    <mergeCell ref="A6:A7"/>
    <mergeCell ref="T6:T7"/>
    <mergeCell ref="L6:O6"/>
    <mergeCell ref="P6:S6"/>
    <mergeCell ref="B6:B7"/>
    <mergeCell ref="E6:E7"/>
    <mergeCell ref="F6:F7"/>
    <mergeCell ref="G6:G7"/>
    <mergeCell ref="H6:K6"/>
    <mergeCell ref="D6:D7"/>
  </mergeCells>
  <conditionalFormatting sqref="D13">
    <cfRule type="expression" dxfId="93" priority="1">
      <formula>IF(B13="baigtas","baigtas",0)</formula>
    </cfRule>
  </conditionalFormatting>
  <dataValidations disablePrompts="1" count="1">
    <dataValidation type="list" allowBlank="1" showInputMessage="1" showErrorMessage="1" sqref="E36">
      <formula1>#REF!</formula1>
    </dataValidation>
  </dataValidations>
  <pageMargins left="0" right="0" top="0" bottom="0" header="0" footer="0"/>
  <pageSetup paperSize="8" scale="3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A85BCCC-1689-44BE-879D-DCDCF69033FC}">
            <xm:f>IF(B12='\\vfm.vris.ert\Istaigu dokumentai\RPD\Alytus\Stebėsena\[2019-10-04 duomenys RPS_SFMIS.xlsx]4-1'!#REF!,'\\vfm.vris.ert\Istaigu dokumentai\RPD\Alytus\Stebėsena\[2019-10-04 duomenys RPS_SFMIS.xlsx]4-1'!#REF!,0)</xm:f>
            <x14:dxf>
              <font>
                <color theme="9" tint="-0.499984740745262"/>
              </font>
            </x14:dxf>
          </x14:cfRule>
          <xm:sqref>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9"/>
  <sheetViews>
    <sheetView zoomScale="55" zoomScaleNormal="55" workbookViewId="0">
      <selection activeCell="J14" sqref="J14"/>
    </sheetView>
  </sheetViews>
  <sheetFormatPr defaultColWidth="50.77734375" defaultRowHeight="13.2" x14ac:dyDescent="0.25"/>
  <cols>
    <col min="1" max="1" width="9.33203125" style="4" customWidth="1"/>
    <col min="2" max="2" width="8.44140625" style="57" customWidth="1"/>
    <col min="3" max="3" width="9.88671875" style="57" customWidth="1"/>
    <col min="4" max="4" width="17.33203125" style="55" hidden="1" customWidth="1"/>
    <col min="5" max="5" width="44" style="57" customWidth="1"/>
    <col min="6" max="6" width="5.77734375" style="71" customWidth="1"/>
    <col min="7" max="7" width="15.44140625" style="4" customWidth="1"/>
    <col min="8" max="8" width="8.21875" style="4" customWidth="1"/>
    <col min="9" max="9" width="20.6640625" style="4" customWidth="1"/>
    <col min="10" max="10" width="9.88671875" style="4" customWidth="1"/>
    <col min="11" max="11" width="11.6640625" style="4" customWidth="1"/>
    <col min="12" max="12" width="10.44140625" style="4" customWidth="1"/>
    <col min="13" max="13" width="9.5546875" style="4" customWidth="1"/>
    <col min="14" max="14" width="21" style="4" customWidth="1"/>
    <col min="15" max="15" width="8.21875" style="4" customWidth="1"/>
    <col min="16" max="16" width="7.109375" style="20" customWidth="1"/>
    <col min="17" max="17" width="8.5546875" style="1" customWidth="1"/>
    <col min="18" max="18" width="8.88671875" style="4" customWidth="1"/>
    <col min="19" max="19" width="18.33203125" style="4" customWidth="1"/>
    <col min="20" max="20" width="7.5546875" style="4" customWidth="1"/>
    <col min="21" max="21" width="8" style="4" customWidth="1"/>
    <col min="22" max="22" width="8.88671875" style="4" customWidth="1"/>
    <col min="23" max="23" width="8.33203125" style="4" customWidth="1"/>
    <col min="24" max="24" width="12.109375" style="4" customWidth="1"/>
    <col min="25" max="27" width="8.6640625" style="56" customWidth="1"/>
    <col min="28" max="28" width="7.88671875" style="4" customWidth="1"/>
    <col min="29" max="29" width="11.44140625" style="4" customWidth="1"/>
    <col min="30" max="32" width="9.109375" style="56" customWidth="1"/>
    <col min="33" max="33" width="7.44140625" style="56" customWidth="1"/>
    <col min="34" max="34" width="15" style="56" customWidth="1"/>
    <col min="35" max="37" width="9.44140625" style="56" customWidth="1"/>
    <col min="38" max="38" width="12.33203125" style="57" hidden="1" customWidth="1"/>
    <col min="39" max="40" width="11.33203125" style="57" hidden="1" customWidth="1"/>
    <col min="41" max="41" width="35.21875" style="4" customWidth="1"/>
    <col min="42" max="16384" width="50.77734375" style="4"/>
  </cols>
  <sheetData>
    <row r="1" spans="1:41" x14ac:dyDescent="0.25">
      <c r="AC1" s="17"/>
      <c r="AH1" s="17" t="s">
        <v>521</v>
      </c>
    </row>
    <row r="2" spans="1:41" x14ac:dyDescent="0.25">
      <c r="AC2" s="13"/>
      <c r="AH2" s="13" t="s">
        <v>2</v>
      </c>
    </row>
    <row r="3" spans="1:41" x14ac:dyDescent="0.25">
      <c r="AC3" s="13"/>
      <c r="AH3" s="13" t="s">
        <v>3</v>
      </c>
    </row>
    <row r="4" spans="1:41" x14ac:dyDescent="0.25">
      <c r="AC4" s="13"/>
    </row>
    <row r="5" spans="1:41" x14ac:dyDescent="0.25">
      <c r="A5" s="5" t="s">
        <v>818</v>
      </c>
      <c r="AC5" s="13"/>
    </row>
    <row r="6" spans="1:41" x14ac:dyDescent="0.25">
      <c r="A6" s="5" t="s">
        <v>522</v>
      </c>
      <c r="B6" s="70"/>
      <c r="C6" s="70"/>
      <c r="D6" s="21"/>
      <c r="AL6" s="58"/>
      <c r="AM6" s="58"/>
      <c r="AN6" s="58"/>
    </row>
    <row r="7" spans="1:41" ht="13.2" customHeight="1" x14ac:dyDescent="0.25">
      <c r="A7" s="175" t="s">
        <v>5</v>
      </c>
      <c r="B7" s="168" t="s">
        <v>523</v>
      </c>
      <c r="C7" s="160" t="s">
        <v>10</v>
      </c>
      <c r="D7" s="59"/>
      <c r="E7" s="168" t="s">
        <v>7</v>
      </c>
      <c r="F7" s="172" t="s">
        <v>9</v>
      </c>
      <c r="G7" s="170" t="s">
        <v>524</v>
      </c>
      <c r="H7" s="170" t="s">
        <v>525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60"/>
      <c r="AM7" s="58"/>
      <c r="AN7" s="58"/>
    </row>
    <row r="8" spans="1:41" ht="105.6" x14ac:dyDescent="0.25">
      <c r="A8" s="176"/>
      <c r="B8" s="169"/>
      <c r="C8" s="161"/>
      <c r="D8" s="61"/>
      <c r="E8" s="169"/>
      <c r="F8" s="173"/>
      <c r="G8" s="171"/>
      <c r="H8" s="155" t="s">
        <v>526</v>
      </c>
      <c r="I8" s="155" t="s">
        <v>527</v>
      </c>
      <c r="J8" s="155" t="s">
        <v>528</v>
      </c>
      <c r="K8" s="155" t="s">
        <v>529</v>
      </c>
      <c r="L8" s="155" t="s">
        <v>530</v>
      </c>
      <c r="M8" s="155" t="s">
        <v>531</v>
      </c>
      <c r="N8" s="155" t="s">
        <v>532</v>
      </c>
      <c r="O8" s="155" t="s">
        <v>533</v>
      </c>
      <c r="P8" s="39" t="s">
        <v>534</v>
      </c>
      <c r="Q8" s="39" t="s">
        <v>535</v>
      </c>
      <c r="R8" s="155" t="s">
        <v>536</v>
      </c>
      <c r="S8" s="155" t="s">
        <v>537</v>
      </c>
      <c r="T8" s="155" t="s">
        <v>538</v>
      </c>
      <c r="U8" s="155" t="s">
        <v>539</v>
      </c>
      <c r="V8" s="155" t="s">
        <v>540</v>
      </c>
      <c r="W8" s="155" t="s">
        <v>541</v>
      </c>
      <c r="X8" s="155" t="s">
        <v>542</v>
      </c>
      <c r="Y8" s="155" t="s">
        <v>543</v>
      </c>
      <c r="Z8" s="155" t="s">
        <v>544</v>
      </c>
      <c r="AA8" s="155" t="s">
        <v>545</v>
      </c>
      <c r="AB8" s="155" t="s">
        <v>546</v>
      </c>
      <c r="AC8" s="155" t="s">
        <v>547</v>
      </c>
      <c r="AD8" s="155" t="s">
        <v>548</v>
      </c>
      <c r="AE8" s="155" t="s">
        <v>549</v>
      </c>
      <c r="AF8" s="155" t="s">
        <v>550</v>
      </c>
      <c r="AG8" s="155" t="s">
        <v>551</v>
      </c>
      <c r="AH8" s="155" t="s">
        <v>552</v>
      </c>
      <c r="AI8" s="155" t="s">
        <v>553</v>
      </c>
      <c r="AJ8" s="155" t="s">
        <v>554</v>
      </c>
      <c r="AK8" s="155" t="s">
        <v>555</v>
      </c>
      <c r="AL8" s="60"/>
      <c r="AM8" s="58"/>
      <c r="AN8" s="58"/>
    </row>
    <row r="9" spans="1:41" ht="48.6" customHeight="1" x14ac:dyDescent="0.25">
      <c r="A9" s="8" t="s">
        <v>22</v>
      </c>
      <c r="B9" s="42"/>
      <c r="C9" s="42"/>
      <c r="D9" s="42">
        <v>0</v>
      </c>
      <c r="E9" s="68" t="s">
        <v>667</v>
      </c>
      <c r="F9" s="72" t="s">
        <v>0</v>
      </c>
      <c r="G9" s="42"/>
      <c r="H9" s="42"/>
      <c r="I9" s="42"/>
      <c r="J9" s="42"/>
      <c r="K9" s="42"/>
      <c r="L9" s="42"/>
      <c r="M9" s="42"/>
      <c r="N9" s="42"/>
      <c r="O9" s="42"/>
      <c r="P9" s="43"/>
      <c r="Q9" s="43"/>
      <c r="R9" s="42"/>
      <c r="S9" s="42"/>
      <c r="T9" s="42"/>
      <c r="U9" s="42"/>
      <c r="V9" s="42"/>
      <c r="W9" s="42"/>
      <c r="X9" s="42"/>
      <c r="Y9" s="44"/>
      <c r="Z9" s="44"/>
      <c r="AA9" s="44"/>
      <c r="AB9" s="42"/>
      <c r="AC9" s="42"/>
      <c r="AD9" s="44"/>
      <c r="AE9" s="44"/>
      <c r="AF9" s="44"/>
      <c r="AG9" s="44"/>
      <c r="AH9" s="44"/>
      <c r="AI9" s="44"/>
      <c r="AJ9" s="44"/>
      <c r="AK9" s="44"/>
      <c r="AL9" s="62">
        <v>50739287.437058829</v>
      </c>
      <c r="AM9" s="62">
        <v>35383337.890000001</v>
      </c>
      <c r="AN9" s="62">
        <v>15560555.107058823</v>
      </c>
    </row>
    <row r="10" spans="1:41" ht="72.599999999999994" customHeight="1" x14ac:dyDescent="0.25">
      <c r="A10" s="8" t="s">
        <v>24</v>
      </c>
      <c r="B10" s="9"/>
      <c r="C10" s="9"/>
      <c r="D10" s="9">
        <v>0</v>
      </c>
      <c r="E10" s="69" t="s">
        <v>25</v>
      </c>
      <c r="F10" s="52" t="s">
        <v>0</v>
      </c>
      <c r="G10" s="9"/>
      <c r="H10" s="9"/>
      <c r="I10" s="9"/>
      <c r="J10" s="9"/>
      <c r="K10" s="9"/>
      <c r="L10" s="9"/>
      <c r="M10" s="9"/>
      <c r="N10" s="9"/>
      <c r="O10" s="9"/>
      <c r="P10" s="22"/>
      <c r="Q10" s="22"/>
      <c r="R10" s="9"/>
      <c r="S10" s="9"/>
      <c r="T10" s="9"/>
      <c r="U10" s="9"/>
      <c r="V10" s="9"/>
      <c r="W10" s="9"/>
      <c r="X10" s="9"/>
      <c r="Y10" s="23"/>
      <c r="Z10" s="23"/>
      <c r="AA10" s="23"/>
      <c r="AB10" s="9"/>
      <c r="AC10" s="9"/>
      <c r="AD10" s="23"/>
      <c r="AE10" s="23"/>
      <c r="AF10" s="23"/>
      <c r="AG10" s="23"/>
      <c r="AH10" s="23"/>
      <c r="AI10" s="23"/>
      <c r="AJ10" s="23"/>
      <c r="AK10" s="23"/>
      <c r="AL10" s="62">
        <v>50739287.437058829</v>
      </c>
      <c r="AM10" s="62">
        <v>35209423.170000002</v>
      </c>
      <c r="AN10" s="62">
        <v>15529864.267058823</v>
      </c>
    </row>
    <row r="11" spans="1:41" ht="71.400000000000006" customHeight="1" x14ac:dyDescent="0.25">
      <c r="A11" s="8" t="s">
        <v>26</v>
      </c>
      <c r="B11" s="8"/>
      <c r="C11" s="8"/>
      <c r="D11" s="9">
        <v>0</v>
      </c>
      <c r="E11" s="69" t="s">
        <v>27</v>
      </c>
      <c r="F11" s="73" t="s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11"/>
      <c r="R11" s="8"/>
      <c r="S11" s="8"/>
      <c r="T11" s="8"/>
      <c r="U11" s="8"/>
      <c r="V11" s="8"/>
      <c r="W11" s="8"/>
      <c r="X11" s="8"/>
      <c r="Y11" s="24"/>
      <c r="Z11" s="24"/>
      <c r="AA11" s="24"/>
      <c r="AB11" s="8"/>
      <c r="AC11" s="8"/>
      <c r="AD11" s="24"/>
      <c r="AE11" s="24"/>
      <c r="AF11" s="24"/>
      <c r="AG11" s="24"/>
      <c r="AH11" s="24"/>
      <c r="AI11" s="24"/>
      <c r="AJ11" s="24"/>
      <c r="AK11" s="24"/>
      <c r="AL11" s="62">
        <v>39540590.987058826</v>
      </c>
      <c r="AM11" s="62">
        <v>27333022.849999998</v>
      </c>
      <c r="AN11" s="62">
        <v>12207568.137058824</v>
      </c>
    </row>
    <row r="12" spans="1:41" ht="76.8" customHeight="1" x14ac:dyDescent="0.25">
      <c r="A12" s="8" t="s">
        <v>28</v>
      </c>
      <c r="B12" s="9"/>
      <c r="C12" s="9"/>
      <c r="D12" s="9">
        <v>0</v>
      </c>
      <c r="E12" s="69" t="s">
        <v>29</v>
      </c>
      <c r="F12" s="52" t="s">
        <v>0</v>
      </c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23"/>
      <c r="Z12" s="23"/>
      <c r="AA12" s="23"/>
      <c r="AB12" s="9"/>
      <c r="AC12" s="9"/>
      <c r="AD12" s="23"/>
      <c r="AE12" s="23"/>
      <c r="AF12" s="23"/>
      <c r="AG12" s="23"/>
      <c r="AH12" s="23"/>
      <c r="AI12" s="23"/>
      <c r="AJ12" s="23"/>
      <c r="AK12" s="23"/>
      <c r="AL12" s="62">
        <v>4458651.5500000007</v>
      </c>
      <c r="AM12" s="62">
        <v>3263404.1999999993</v>
      </c>
      <c r="AN12" s="62">
        <v>1195247.3499999999</v>
      </c>
    </row>
    <row r="13" spans="1:41" ht="100.05" customHeight="1" x14ac:dyDescent="0.25">
      <c r="A13" s="10" t="s">
        <v>670</v>
      </c>
      <c r="B13" s="10" t="s">
        <v>30</v>
      </c>
      <c r="C13" s="10" t="s">
        <v>37</v>
      </c>
      <c r="D13" s="12" t="s">
        <v>31</v>
      </c>
      <c r="E13" s="10" t="s">
        <v>32</v>
      </c>
      <c r="F13" s="157" t="s">
        <v>23</v>
      </c>
      <c r="G13" s="25" t="s">
        <v>31</v>
      </c>
      <c r="H13" s="25" t="s">
        <v>556</v>
      </c>
      <c r="I13" s="25" t="s">
        <v>557</v>
      </c>
      <c r="J13" s="156">
        <v>2</v>
      </c>
      <c r="K13" s="156">
        <v>2</v>
      </c>
      <c r="L13" s="156">
        <v>2</v>
      </c>
      <c r="M13" s="25" t="s">
        <v>558</v>
      </c>
      <c r="N13" s="25" t="s">
        <v>559</v>
      </c>
      <c r="O13" s="156">
        <v>411</v>
      </c>
      <c r="P13" s="26">
        <v>411</v>
      </c>
      <c r="Q13" s="156">
        <v>0</v>
      </c>
      <c r="R13" s="25" t="s">
        <v>560</v>
      </c>
      <c r="S13" s="25" t="s">
        <v>561</v>
      </c>
      <c r="T13" s="156">
        <v>1</v>
      </c>
      <c r="U13" s="156">
        <v>1</v>
      </c>
      <c r="V13" s="156">
        <v>1</v>
      </c>
      <c r="W13" s="25"/>
      <c r="X13" s="25"/>
      <c r="Y13" s="27"/>
      <c r="Z13" s="27"/>
      <c r="AA13" s="27"/>
      <c r="AB13" s="25"/>
      <c r="AC13" s="25"/>
      <c r="AD13" s="27"/>
      <c r="AE13" s="27"/>
      <c r="AF13" s="27"/>
      <c r="AG13" s="27"/>
      <c r="AH13" s="27"/>
      <c r="AI13" s="27"/>
      <c r="AJ13" s="27"/>
      <c r="AK13" s="27"/>
      <c r="AL13" s="62">
        <v>250766</v>
      </c>
      <c r="AM13" s="62">
        <v>159115</v>
      </c>
      <c r="AN13" s="62">
        <v>91651</v>
      </c>
      <c r="AO13" s="4">
        <v>1</v>
      </c>
    </row>
    <row r="14" spans="1:41" ht="100.05" customHeight="1" x14ac:dyDescent="0.25">
      <c r="A14" s="10" t="s">
        <v>671</v>
      </c>
      <c r="B14" s="10" t="s">
        <v>34</v>
      </c>
      <c r="C14" s="10" t="s">
        <v>37</v>
      </c>
      <c r="D14" s="12" t="s">
        <v>35</v>
      </c>
      <c r="E14" s="10" t="s">
        <v>36</v>
      </c>
      <c r="F14" s="157" t="s">
        <v>23</v>
      </c>
      <c r="G14" s="25" t="s">
        <v>35</v>
      </c>
      <c r="H14" s="25" t="s">
        <v>556</v>
      </c>
      <c r="I14" s="25" t="s">
        <v>557</v>
      </c>
      <c r="J14" s="156">
        <v>2</v>
      </c>
      <c r="K14" s="156">
        <v>2</v>
      </c>
      <c r="L14" s="156">
        <v>2</v>
      </c>
      <c r="M14" s="25" t="s">
        <v>558</v>
      </c>
      <c r="N14" s="25" t="s">
        <v>559</v>
      </c>
      <c r="O14" s="156">
        <v>123</v>
      </c>
      <c r="P14" s="26">
        <v>123</v>
      </c>
      <c r="Q14" s="156">
        <v>1</v>
      </c>
      <c r="R14" s="25" t="s">
        <v>560</v>
      </c>
      <c r="S14" s="25" t="s">
        <v>561</v>
      </c>
      <c r="T14" s="156">
        <v>1</v>
      </c>
      <c r="U14" s="156">
        <v>1</v>
      </c>
      <c r="V14" s="156">
        <v>1</v>
      </c>
      <c r="W14" s="25"/>
      <c r="X14" s="25"/>
      <c r="Y14" s="27"/>
      <c r="Z14" s="27"/>
      <c r="AA14" s="27"/>
      <c r="AB14" s="25"/>
      <c r="AC14" s="25"/>
      <c r="AD14" s="27"/>
      <c r="AE14" s="27"/>
      <c r="AF14" s="27"/>
      <c r="AG14" s="27"/>
      <c r="AH14" s="27"/>
      <c r="AI14" s="27"/>
      <c r="AJ14" s="27"/>
      <c r="AK14" s="27"/>
      <c r="AL14" s="62">
        <v>188039</v>
      </c>
      <c r="AM14" s="62">
        <v>121070.99999999999</v>
      </c>
      <c r="AN14" s="62">
        <v>66968</v>
      </c>
      <c r="AO14" s="4">
        <v>1</v>
      </c>
    </row>
    <row r="15" spans="1:41" ht="100.05" customHeight="1" x14ac:dyDescent="0.25">
      <c r="A15" s="10" t="s">
        <v>672</v>
      </c>
      <c r="B15" s="10" t="s">
        <v>38</v>
      </c>
      <c r="C15" s="10" t="s">
        <v>37</v>
      </c>
      <c r="D15" s="12" t="s">
        <v>39</v>
      </c>
      <c r="E15" s="10" t="s">
        <v>657</v>
      </c>
      <c r="F15" s="157" t="s">
        <v>23</v>
      </c>
      <c r="G15" s="25" t="s">
        <v>39</v>
      </c>
      <c r="H15" s="25" t="s">
        <v>556</v>
      </c>
      <c r="I15" s="25" t="s">
        <v>557</v>
      </c>
      <c r="J15" s="156">
        <v>2</v>
      </c>
      <c r="K15" s="156">
        <v>2</v>
      </c>
      <c r="L15" s="156">
        <v>2</v>
      </c>
      <c r="M15" s="25" t="s">
        <v>558</v>
      </c>
      <c r="N15" s="25" t="s">
        <v>559</v>
      </c>
      <c r="O15" s="156">
        <v>77</v>
      </c>
      <c r="P15" s="26">
        <v>77</v>
      </c>
      <c r="Q15" s="156">
        <v>0</v>
      </c>
      <c r="R15" s="25" t="s">
        <v>560</v>
      </c>
      <c r="S15" s="25" t="s">
        <v>561</v>
      </c>
      <c r="T15" s="156">
        <v>1</v>
      </c>
      <c r="U15" s="156">
        <v>1</v>
      </c>
      <c r="V15" s="156">
        <v>1</v>
      </c>
      <c r="W15" s="25"/>
      <c r="X15" s="25"/>
      <c r="Y15" s="27"/>
      <c r="Z15" s="27"/>
      <c r="AA15" s="27"/>
      <c r="AB15" s="25"/>
      <c r="AC15" s="25"/>
      <c r="AD15" s="27"/>
      <c r="AE15" s="27"/>
      <c r="AF15" s="27"/>
      <c r="AG15" s="27"/>
      <c r="AH15" s="27"/>
      <c r="AI15" s="27"/>
      <c r="AJ15" s="27"/>
      <c r="AK15" s="27"/>
      <c r="AL15" s="62">
        <v>222319</v>
      </c>
      <c r="AM15" s="62">
        <v>154446</v>
      </c>
      <c r="AN15" s="62">
        <v>67873</v>
      </c>
      <c r="AO15" s="4">
        <v>1</v>
      </c>
    </row>
    <row r="16" spans="1:41" ht="100.05" customHeight="1" x14ac:dyDescent="0.25">
      <c r="A16" s="10" t="s">
        <v>673</v>
      </c>
      <c r="B16" s="10" t="s">
        <v>40</v>
      </c>
      <c r="C16" s="10" t="s">
        <v>37</v>
      </c>
      <c r="D16" s="12" t="s">
        <v>41</v>
      </c>
      <c r="E16" s="10" t="s">
        <v>42</v>
      </c>
      <c r="F16" s="157" t="s">
        <v>23</v>
      </c>
      <c r="G16" s="25" t="s">
        <v>41</v>
      </c>
      <c r="H16" s="25" t="s">
        <v>556</v>
      </c>
      <c r="I16" s="25" t="s">
        <v>557</v>
      </c>
      <c r="J16" s="156">
        <v>1</v>
      </c>
      <c r="K16" s="156">
        <v>1</v>
      </c>
      <c r="L16" s="156">
        <v>1</v>
      </c>
      <c r="M16" s="25" t="s">
        <v>558</v>
      </c>
      <c r="N16" s="25" t="s">
        <v>559</v>
      </c>
      <c r="O16" s="156">
        <v>256</v>
      </c>
      <c r="P16" s="26">
        <v>256</v>
      </c>
      <c r="Q16" s="156">
        <v>0</v>
      </c>
      <c r="R16" s="25" t="s">
        <v>560</v>
      </c>
      <c r="S16" s="25" t="s">
        <v>561</v>
      </c>
      <c r="T16" s="156">
        <v>1</v>
      </c>
      <c r="U16" s="156">
        <v>1</v>
      </c>
      <c r="V16" s="156">
        <v>1</v>
      </c>
      <c r="W16" s="25"/>
      <c r="X16" s="25"/>
      <c r="Y16" s="27"/>
      <c r="Z16" s="27"/>
      <c r="AA16" s="27"/>
      <c r="AB16" s="25"/>
      <c r="AC16" s="25"/>
      <c r="AD16" s="27"/>
      <c r="AE16" s="27"/>
      <c r="AF16" s="27"/>
      <c r="AG16" s="27"/>
      <c r="AH16" s="27"/>
      <c r="AI16" s="27"/>
      <c r="AJ16" s="27"/>
      <c r="AK16" s="27"/>
      <c r="AL16" s="62">
        <v>123160</v>
      </c>
      <c r="AM16" s="62">
        <v>98528</v>
      </c>
      <c r="AN16" s="62">
        <v>24632</v>
      </c>
      <c r="AO16" s="4">
        <v>1</v>
      </c>
    </row>
    <row r="17" spans="1:41" ht="100.05" customHeight="1" x14ac:dyDescent="0.25">
      <c r="A17" s="10" t="s">
        <v>674</v>
      </c>
      <c r="B17" s="10" t="s">
        <v>44</v>
      </c>
      <c r="C17" s="10" t="s">
        <v>37</v>
      </c>
      <c r="D17" s="12" t="s">
        <v>45</v>
      </c>
      <c r="E17" s="10" t="s">
        <v>46</v>
      </c>
      <c r="F17" s="157" t="s">
        <v>23</v>
      </c>
      <c r="G17" s="25" t="s">
        <v>45</v>
      </c>
      <c r="H17" s="25" t="s">
        <v>556</v>
      </c>
      <c r="I17" s="25" t="s">
        <v>557</v>
      </c>
      <c r="J17" s="156">
        <v>1</v>
      </c>
      <c r="K17" s="156">
        <v>1</v>
      </c>
      <c r="L17" s="156">
        <v>1</v>
      </c>
      <c r="M17" s="25" t="s">
        <v>558</v>
      </c>
      <c r="N17" s="25" t="s">
        <v>559</v>
      </c>
      <c r="O17" s="156">
        <v>52</v>
      </c>
      <c r="P17" s="26">
        <v>52</v>
      </c>
      <c r="Q17" s="156">
        <v>0</v>
      </c>
      <c r="R17" s="25" t="s">
        <v>560</v>
      </c>
      <c r="S17" s="25" t="s">
        <v>561</v>
      </c>
      <c r="T17" s="156">
        <v>1</v>
      </c>
      <c r="U17" s="156">
        <v>1</v>
      </c>
      <c r="V17" s="156">
        <v>1</v>
      </c>
      <c r="W17" s="25"/>
      <c r="X17" s="25"/>
      <c r="Y17" s="27"/>
      <c r="Z17" s="27"/>
      <c r="AA17" s="27"/>
      <c r="AB17" s="25"/>
      <c r="AC17" s="25"/>
      <c r="AD17" s="27"/>
      <c r="AE17" s="27"/>
      <c r="AF17" s="27"/>
      <c r="AG17" s="27"/>
      <c r="AH17" s="27"/>
      <c r="AI17" s="27"/>
      <c r="AJ17" s="27"/>
      <c r="AK17" s="27"/>
      <c r="AL17" s="62">
        <v>265076</v>
      </c>
      <c r="AM17" s="62">
        <v>128044</v>
      </c>
      <c r="AN17" s="62">
        <v>137032</v>
      </c>
      <c r="AO17" s="4">
        <v>1</v>
      </c>
    </row>
    <row r="18" spans="1:41" ht="100.05" customHeight="1" x14ac:dyDescent="0.25">
      <c r="A18" s="10" t="s">
        <v>675</v>
      </c>
      <c r="B18" s="10" t="s">
        <v>47</v>
      </c>
      <c r="C18" s="10" t="s">
        <v>37</v>
      </c>
      <c r="D18" s="12" t="s">
        <v>48</v>
      </c>
      <c r="E18" s="10" t="s">
        <v>49</v>
      </c>
      <c r="F18" s="157" t="s">
        <v>23</v>
      </c>
      <c r="G18" s="25" t="s">
        <v>48</v>
      </c>
      <c r="H18" s="25" t="s">
        <v>556</v>
      </c>
      <c r="I18" s="25" t="s">
        <v>557</v>
      </c>
      <c r="J18" s="156">
        <v>3</v>
      </c>
      <c r="K18" s="156">
        <v>3</v>
      </c>
      <c r="L18" s="156">
        <v>3</v>
      </c>
      <c r="M18" s="25" t="s">
        <v>558</v>
      </c>
      <c r="N18" s="25" t="s">
        <v>559</v>
      </c>
      <c r="O18" s="156">
        <v>501</v>
      </c>
      <c r="P18" s="26">
        <v>501</v>
      </c>
      <c r="Q18" s="156">
        <v>0</v>
      </c>
      <c r="R18" s="25" t="s">
        <v>560</v>
      </c>
      <c r="S18" s="25" t="s">
        <v>561</v>
      </c>
      <c r="T18" s="156">
        <v>1</v>
      </c>
      <c r="U18" s="156">
        <v>1</v>
      </c>
      <c r="V18" s="156">
        <v>1</v>
      </c>
      <c r="W18" s="25"/>
      <c r="X18" s="25"/>
      <c r="Y18" s="27"/>
      <c r="Z18" s="27"/>
      <c r="AA18" s="27"/>
      <c r="AB18" s="25"/>
      <c r="AC18" s="25"/>
      <c r="AD18" s="27"/>
      <c r="AE18" s="27"/>
      <c r="AF18" s="27"/>
      <c r="AG18" s="27"/>
      <c r="AH18" s="27"/>
      <c r="AI18" s="27"/>
      <c r="AJ18" s="27"/>
      <c r="AK18" s="27"/>
      <c r="AL18" s="62">
        <v>200999</v>
      </c>
      <c r="AM18" s="62">
        <v>159928</v>
      </c>
      <c r="AN18" s="62">
        <v>41071</v>
      </c>
      <c r="AO18" s="4">
        <v>1</v>
      </c>
    </row>
    <row r="19" spans="1:41" ht="100.05" customHeight="1" x14ac:dyDescent="0.25">
      <c r="A19" s="10" t="s">
        <v>676</v>
      </c>
      <c r="B19" s="10" t="s">
        <v>51</v>
      </c>
      <c r="C19" s="10" t="s">
        <v>37</v>
      </c>
      <c r="D19" s="12" t="s">
        <v>52</v>
      </c>
      <c r="E19" s="10" t="s">
        <v>53</v>
      </c>
      <c r="F19" s="157" t="s">
        <v>23</v>
      </c>
      <c r="G19" s="25" t="s">
        <v>52</v>
      </c>
      <c r="H19" s="25" t="s">
        <v>556</v>
      </c>
      <c r="I19" s="25" t="s">
        <v>557</v>
      </c>
      <c r="J19" s="156">
        <v>3</v>
      </c>
      <c r="K19" s="156">
        <v>3</v>
      </c>
      <c r="L19" s="156">
        <v>3</v>
      </c>
      <c r="M19" s="25" t="s">
        <v>558</v>
      </c>
      <c r="N19" s="25" t="s">
        <v>559</v>
      </c>
      <c r="O19" s="156">
        <v>382</v>
      </c>
      <c r="P19" s="26">
        <v>382</v>
      </c>
      <c r="Q19" s="156">
        <v>0</v>
      </c>
      <c r="R19" s="25" t="s">
        <v>560</v>
      </c>
      <c r="S19" s="25" t="s">
        <v>561</v>
      </c>
      <c r="T19" s="156">
        <v>1</v>
      </c>
      <c r="U19" s="156">
        <v>1</v>
      </c>
      <c r="V19" s="156">
        <v>1</v>
      </c>
      <c r="W19" s="25"/>
      <c r="X19" s="25"/>
      <c r="Y19" s="27"/>
      <c r="Z19" s="27"/>
      <c r="AA19" s="27"/>
      <c r="AB19" s="25"/>
      <c r="AC19" s="25"/>
      <c r="AD19" s="27"/>
      <c r="AE19" s="27"/>
      <c r="AF19" s="27"/>
      <c r="AG19" s="27"/>
      <c r="AH19" s="27"/>
      <c r="AI19" s="27"/>
      <c r="AJ19" s="27"/>
      <c r="AK19" s="27"/>
      <c r="AL19" s="62">
        <v>252211.6</v>
      </c>
      <c r="AM19" s="62">
        <v>200000</v>
      </c>
      <c r="AN19" s="62">
        <v>52211.6</v>
      </c>
      <c r="AO19" s="4">
        <v>1</v>
      </c>
    </row>
    <row r="20" spans="1:41" ht="100.05" customHeight="1" x14ac:dyDescent="0.25">
      <c r="A20" s="10" t="s">
        <v>677</v>
      </c>
      <c r="B20" s="10" t="s">
        <v>55</v>
      </c>
      <c r="C20" s="10" t="s">
        <v>37</v>
      </c>
      <c r="D20" s="12" t="s">
        <v>56</v>
      </c>
      <c r="E20" s="10" t="s">
        <v>57</v>
      </c>
      <c r="F20" s="157" t="s">
        <v>23</v>
      </c>
      <c r="G20" s="25" t="s">
        <v>56</v>
      </c>
      <c r="H20" s="25" t="s">
        <v>556</v>
      </c>
      <c r="I20" s="25" t="s">
        <v>557</v>
      </c>
      <c r="J20" s="156">
        <v>1</v>
      </c>
      <c r="K20" s="156">
        <v>1</v>
      </c>
      <c r="L20" s="156">
        <v>1</v>
      </c>
      <c r="M20" s="25" t="s">
        <v>558</v>
      </c>
      <c r="N20" s="25" t="s">
        <v>559</v>
      </c>
      <c r="O20" s="156">
        <v>491</v>
      </c>
      <c r="P20" s="26">
        <v>491</v>
      </c>
      <c r="Q20" s="156">
        <v>0</v>
      </c>
      <c r="R20" s="25" t="s">
        <v>560</v>
      </c>
      <c r="S20" s="25" t="s">
        <v>561</v>
      </c>
      <c r="T20" s="156">
        <v>1</v>
      </c>
      <c r="U20" s="156">
        <v>1</v>
      </c>
      <c r="V20" s="156">
        <v>1</v>
      </c>
      <c r="W20" s="25"/>
      <c r="X20" s="25"/>
      <c r="Y20" s="27"/>
      <c r="Z20" s="27"/>
      <c r="AA20" s="27"/>
      <c r="AB20" s="25"/>
      <c r="AC20" s="25"/>
      <c r="AD20" s="27"/>
      <c r="AE20" s="27"/>
      <c r="AF20" s="27"/>
      <c r="AG20" s="27"/>
      <c r="AH20" s="27"/>
      <c r="AI20" s="27"/>
      <c r="AJ20" s="27"/>
      <c r="AK20" s="27"/>
      <c r="AL20" s="62">
        <v>250309.29</v>
      </c>
      <c r="AM20" s="62">
        <v>200000</v>
      </c>
      <c r="AN20" s="62">
        <v>50309.29</v>
      </c>
      <c r="AO20" s="4">
        <v>1</v>
      </c>
    </row>
    <row r="21" spans="1:41" ht="100.05" customHeight="1" x14ac:dyDescent="0.25">
      <c r="A21" s="10" t="s">
        <v>678</v>
      </c>
      <c r="B21" s="10" t="s">
        <v>58</v>
      </c>
      <c r="C21" s="10" t="s">
        <v>37</v>
      </c>
      <c r="D21" s="12" t="s">
        <v>59</v>
      </c>
      <c r="E21" s="10" t="s">
        <v>60</v>
      </c>
      <c r="F21" s="157" t="s">
        <v>23</v>
      </c>
      <c r="G21" s="25" t="s">
        <v>59</v>
      </c>
      <c r="H21" s="25" t="s">
        <v>556</v>
      </c>
      <c r="I21" s="25" t="s">
        <v>557</v>
      </c>
      <c r="J21" s="156">
        <v>1</v>
      </c>
      <c r="K21" s="156">
        <v>1</v>
      </c>
      <c r="L21" s="156">
        <v>1</v>
      </c>
      <c r="M21" s="25" t="s">
        <v>558</v>
      </c>
      <c r="N21" s="25" t="s">
        <v>559</v>
      </c>
      <c r="O21" s="156">
        <v>228</v>
      </c>
      <c r="P21" s="26">
        <v>228</v>
      </c>
      <c r="Q21" s="156">
        <v>0</v>
      </c>
      <c r="R21" s="25" t="s">
        <v>560</v>
      </c>
      <c r="S21" s="25" t="s">
        <v>561</v>
      </c>
      <c r="T21" s="156">
        <v>1</v>
      </c>
      <c r="U21" s="156">
        <v>1</v>
      </c>
      <c r="V21" s="156">
        <v>1</v>
      </c>
      <c r="W21" s="25"/>
      <c r="X21" s="25"/>
      <c r="Y21" s="27"/>
      <c r="Z21" s="27"/>
      <c r="AA21" s="27"/>
      <c r="AB21" s="25"/>
      <c r="AC21" s="25"/>
      <c r="AD21" s="27"/>
      <c r="AE21" s="27"/>
      <c r="AF21" s="27"/>
      <c r="AG21" s="27"/>
      <c r="AH21" s="27"/>
      <c r="AI21" s="27"/>
      <c r="AJ21" s="27"/>
      <c r="AK21" s="27"/>
      <c r="AL21" s="62">
        <v>250000</v>
      </c>
      <c r="AM21" s="62">
        <v>200000</v>
      </c>
      <c r="AN21" s="62">
        <v>50000</v>
      </c>
      <c r="AO21" s="4">
        <v>1</v>
      </c>
    </row>
    <row r="22" spans="1:41" ht="100.05" customHeight="1" x14ac:dyDescent="0.25">
      <c r="A22" s="10" t="s">
        <v>679</v>
      </c>
      <c r="B22" s="10" t="s">
        <v>61</v>
      </c>
      <c r="C22" s="10" t="s">
        <v>37</v>
      </c>
      <c r="D22" s="12" t="s">
        <v>62</v>
      </c>
      <c r="E22" s="10" t="s">
        <v>63</v>
      </c>
      <c r="F22" s="157" t="s">
        <v>23</v>
      </c>
      <c r="G22" s="25" t="s">
        <v>62</v>
      </c>
      <c r="H22" s="25" t="s">
        <v>556</v>
      </c>
      <c r="I22" s="25" t="s">
        <v>557</v>
      </c>
      <c r="J22" s="156">
        <v>1</v>
      </c>
      <c r="K22" s="156">
        <v>1</v>
      </c>
      <c r="L22" s="156">
        <v>1</v>
      </c>
      <c r="M22" s="25" t="s">
        <v>558</v>
      </c>
      <c r="N22" s="25" t="s">
        <v>559</v>
      </c>
      <c r="O22" s="156">
        <v>273</v>
      </c>
      <c r="P22" s="26">
        <v>273</v>
      </c>
      <c r="Q22" s="156">
        <v>0</v>
      </c>
      <c r="R22" s="25" t="s">
        <v>560</v>
      </c>
      <c r="S22" s="25" t="s">
        <v>561</v>
      </c>
      <c r="T22" s="156">
        <v>1</v>
      </c>
      <c r="U22" s="156">
        <v>1</v>
      </c>
      <c r="V22" s="156">
        <v>1</v>
      </c>
      <c r="W22" s="25"/>
      <c r="X22" s="25"/>
      <c r="Y22" s="27"/>
      <c r="Z22" s="27"/>
      <c r="AA22" s="27"/>
      <c r="AB22" s="25"/>
      <c r="AC22" s="25"/>
      <c r="AD22" s="27"/>
      <c r="AE22" s="27"/>
      <c r="AF22" s="27"/>
      <c r="AG22" s="27"/>
      <c r="AH22" s="27"/>
      <c r="AI22" s="27"/>
      <c r="AJ22" s="27"/>
      <c r="AK22" s="27"/>
      <c r="AL22" s="62">
        <v>250000</v>
      </c>
      <c r="AM22" s="62">
        <v>187540</v>
      </c>
      <c r="AN22" s="62">
        <v>62460</v>
      </c>
      <c r="AO22" s="4">
        <v>1</v>
      </c>
    </row>
    <row r="23" spans="1:41" ht="100.05" customHeight="1" x14ac:dyDescent="0.25">
      <c r="A23" s="10" t="s">
        <v>680</v>
      </c>
      <c r="B23" s="10" t="s">
        <v>64</v>
      </c>
      <c r="C23" s="10" t="s">
        <v>819</v>
      </c>
      <c r="D23" s="12" t="s">
        <v>65</v>
      </c>
      <c r="E23" s="10" t="s">
        <v>66</v>
      </c>
      <c r="F23" s="157" t="s">
        <v>23</v>
      </c>
      <c r="G23" s="25" t="s">
        <v>65</v>
      </c>
      <c r="H23" s="25" t="s">
        <v>556</v>
      </c>
      <c r="I23" s="25" t="s">
        <v>557</v>
      </c>
      <c r="J23" s="156">
        <v>1</v>
      </c>
      <c r="K23" s="156">
        <v>1</v>
      </c>
      <c r="L23" s="156">
        <v>0</v>
      </c>
      <c r="M23" s="25" t="s">
        <v>558</v>
      </c>
      <c r="N23" s="25" t="s">
        <v>559</v>
      </c>
      <c r="O23" s="156">
        <v>631</v>
      </c>
      <c r="P23" s="26">
        <v>631</v>
      </c>
      <c r="Q23" s="156">
        <v>0</v>
      </c>
      <c r="R23" s="25" t="s">
        <v>560</v>
      </c>
      <c r="S23" s="25" t="s">
        <v>561</v>
      </c>
      <c r="T23" s="156">
        <v>1</v>
      </c>
      <c r="U23" s="156">
        <v>1</v>
      </c>
      <c r="V23" s="156">
        <v>0</v>
      </c>
      <c r="W23" s="25"/>
      <c r="X23" s="25"/>
      <c r="Y23" s="27"/>
      <c r="Z23" s="27"/>
      <c r="AA23" s="27"/>
      <c r="AB23" s="25"/>
      <c r="AC23" s="25"/>
      <c r="AD23" s="27"/>
      <c r="AE23" s="27"/>
      <c r="AF23" s="27"/>
      <c r="AG23" s="27"/>
      <c r="AH23" s="27"/>
      <c r="AI23" s="27"/>
      <c r="AJ23" s="27"/>
      <c r="AK23" s="27"/>
      <c r="AL23" s="62">
        <v>125000</v>
      </c>
      <c r="AM23" s="62">
        <v>100000</v>
      </c>
      <c r="AN23" s="62">
        <v>25000</v>
      </c>
    </row>
    <row r="24" spans="1:41" ht="100.05" customHeight="1" x14ac:dyDescent="0.25">
      <c r="A24" s="10" t="s">
        <v>681</v>
      </c>
      <c r="B24" s="10" t="s">
        <v>68</v>
      </c>
      <c r="C24" s="10" t="s">
        <v>37</v>
      </c>
      <c r="D24" s="12" t="s">
        <v>69</v>
      </c>
      <c r="E24" s="10" t="s">
        <v>70</v>
      </c>
      <c r="F24" s="157" t="s">
        <v>23</v>
      </c>
      <c r="G24" s="25" t="s">
        <v>69</v>
      </c>
      <c r="H24" s="25" t="s">
        <v>556</v>
      </c>
      <c r="I24" s="25" t="s">
        <v>557</v>
      </c>
      <c r="J24" s="156">
        <v>2</v>
      </c>
      <c r="K24" s="156">
        <v>2</v>
      </c>
      <c r="L24" s="156">
        <v>2</v>
      </c>
      <c r="M24" s="25" t="s">
        <v>558</v>
      </c>
      <c r="N24" s="25" t="s">
        <v>559</v>
      </c>
      <c r="O24" s="156">
        <v>941</v>
      </c>
      <c r="P24" s="26">
        <v>941</v>
      </c>
      <c r="Q24" s="156">
        <v>1</v>
      </c>
      <c r="R24" s="25" t="s">
        <v>560</v>
      </c>
      <c r="S24" s="25" t="s">
        <v>561</v>
      </c>
      <c r="T24" s="156">
        <v>1</v>
      </c>
      <c r="U24" s="156">
        <v>1</v>
      </c>
      <c r="V24" s="156">
        <v>1</v>
      </c>
      <c r="W24" s="25"/>
      <c r="X24" s="25"/>
      <c r="Y24" s="27"/>
      <c r="Z24" s="27"/>
      <c r="AA24" s="27"/>
      <c r="AB24" s="25"/>
      <c r="AC24" s="25"/>
      <c r="AD24" s="27"/>
      <c r="AE24" s="27"/>
      <c r="AF24" s="27"/>
      <c r="AG24" s="27"/>
      <c r="AH24" s="27"/>
      <c r="AI24" s="27"/>
      <c r="AJ24" s="27"/>
      <c r="AK24" s="27"/>
      <c r="AL24" s="62">
        <v>190756</v>
      </c>
      <c r="AM24" s="62">
        <v>122852</v>
      </c>
      <c r="AN24" s="62">
        <v>67904</v>
      </c>
      <c r="AO24" s="4">
        <v>1</v>
      </c>
    </row>
    <row r="25" spans="1:41" ht="100.05" customHeight="1" x14ac:dyDescent="0.25">
      <c r="A25" s="10" t="s">
        <v>682</v>
      </c>
      <c r="B25" s="10" t="s">
        <v>71</v>
      </c>
      <c r="C25" s="10" t="s">
        <v>37</v>
      </c>
      <c r="D25" s="12" t="s">
        <v>72</v>
      </c>
      <c r="E25" s="10" t="s">
        <v>73</v>
      </c>
      <c r="F25" s="157" t="s">
        <v>23</v>
      </c>
      <c r="G25" s="25" t="s">
        <v>72</v>
      </c>
      <c r="H25" s="25" t="s">
        <v>556</v>
      </c>
      <c r="I25" s="25" t="s">
        <v>557</v>
      </c>
      <c r="J25" s="156">
        <v>4</v>
      </c>
      <c r="K25" s="156">
        <v>4</v>
      </c>
      <c r="L25" s="156">
        <v>4</v>
      </c>
      <c r="M25" s="25" t="s">
        <v>558</v>
      </c>
      <c r="N25" s="25" t="s">
        <v>559</v>
      </c>
      <c r="O25" s="156">
        <v>309</v>
      </c>
      <c r="P25" s="26">
        <v>309</v>
      </c>
      <c r="Q25" s="156">
        <v>1</v>
      </c>
      <c r="R25" s="25" t="s">
        <v>560</v>
      </c>
      <c r="S25" s="25" t="s">
        <v>561</v>
      </c>
      <c r="T25" s="156">
        <v>1</v>
      </c>
      <c r="U25" s="156">
        <v>1</v>
      </c>
      <c r="V25" s="156">
        <v>1</v>
      </c>
      <c r="W25" s="25"/>
      <c r="X25" s="25"/>
      <c r="Y25" s="27"/>
      <c r="Z25" s="27"/>
      <c r="AA25" s="27"/>
      <c r="AB25" s="25"/>
      <c r="AC25" s="25"/>
      <c r="AD25" s="27"/>
      <c r="AE25" s="27"/>
      <c r="AF25" s="27"/>
      <c r="AG25" s="27"/>
      <c r="AH25" s="27"/>
      <c r="AI25" s="27"/>
      <c r="AJ25" s="27"/>
      <c r="AK25" s="27"/>
      <c r="AL25" s="62">
        <v>247392.46</v>
      </c>
      <c r="AM25" s="62">
        <v>200000</v>
      </c>
      <c r="AN25" s="62">
        <v>47392.46</v>
      </c>
      <c r="AO25" s="4">
        <v>1</v>
      </c>
    </row>
    <row r="26" spans="1:41" ht="100.05" customHeight="1" x14ac:dyDescent="0.25">
      <c r="A26" s="10" t="s">
        <v>683</v>
      </c>
      <c r="B26" s="10" t="s">
        <v>74</v>
      </c>
      <c r="C26" s="10" t="s">
        <v>37</v>
      </c>
      <c r="D26" s="12" t="s">
        <v>75</v>
      </c>
      <c r="E26" s="10" t="s">
        <v>76</v>
      </c>
      <c r="F26" s="157" t="s">
        <v>23</v>
      </c>
      <c r="G26" s="25" t="s">
        <v>75</v>
      </c>
      <c r="H26" s="25" t="s">
        <v>556</v>
      </c>
      <c r="I26" s="25" t="s">
        <v>557</v>
      </c>
      <c r="J26" s="156">
        <v>1</v>
      </c>
      <c r="K26" s="156">
        <v>1</v>
      </c>
      <c r="L26" s="156">
        <v>1</v>
      </c>
      <c r="M26" s="25" t="s">
        <v>558</v>
      </c>
      <c r="N26" s="25" t="s">
        <v>559</v>
      </c>
      <c r="O26" s="156">
        <v>252</v>
      </c>
      <c r="P26" s="26">
        <v>252</v>
      </c>
      <c r="Q26" s="156">
        <v>0</v>
      </c>
      <c r="R26" s="25" t="s">
        <v>560</v>
      </c>
      <c r="S26" s="25" t="s">
        <v>561</v>
      </c>
      <c r="T26" s="156">
        <v>1</v>
      </c>
      <c r="U26" s="156">
        <v>1</v>
      </c>
      <c r="V26" s="156">
        <v>1</v>
      </c>
      <c r="W26" s="25"/>
      <c r="X26" s="25"/>
      <c r="Y26" s="27"/>
      <c r="Z26" s="27"/>
      <c r="AA26" s="27"/>
      <c r="AB26" s="25"/>
      <c r="AC26" s="25"/>
      <c r="AD26" s="27"/>
      <c r="AE26" s="27"/>
      <c r="AF26" s="27"/>
      <c r="AG26" s="27"/>
      <c r="AH26" s="27"/>
      <c r="AI26" s="27"/>
      <c r="AJ26" s="27"/>
      <c r="AK26" s="27"/>
      <c r="AL26" s="62">
        <v>215625.2</v>
      </c>
      <c r="AM26" s="62">
        <v>172500</v>
      </c>
      <c r="AN26" s="62">
        <v>43125.2</v>
      </c>
      <c r="AO26" s="4">
        <v>1</v>
      </c>
    </row>
    <row r="27" spans="1:41" ht="100.05" customHeight="1" x14ac:dyDescent="0.25">
      <c r="A27" s="10" t="s">
        <v>684</v>
      </c>
      <c r="B27" s="10" t="s">
        <v>78</v>
      </c>
      <c r="C27" s="10" t="s">
        <v>37</v>
      </c>
      <c r="D27" s="12" t="s">
        <v>79</v>
      </c>
      <c r="E27" s="10" t="s">
        <v>80</v>
      </c>
      <c r="F27" s="157" t="s">
        <v>23</v>
      </c>
      <c r="G27" s="25" t="s">
        <v>79</v>
      </c>
      <c r="H27" s="25" t="s">
        <v>556</v>
      </c>
      <c r="I27" s="25" t="s">
        <v>557</v>
      </c>
      <c r="J27" s="156">
        <v>2</v>
      </c>
      <c r="K27" s="156">
        <v>2</v>
      </c>
      <c r="L27" s="156">
        <v>2</v>
      </c>
      <c r="M27" s="25" t="s">
        <v>558</v>
      </c>
      <c r="N27" s="25" t="s">
        <v>559</v>
      </c>
      <c r="O27" s="156">
        <v>309</v>
      </c>
      <c r="P27" s="26">
        <v>309</v>
      </c>
      <c r="Q27" s="156">
        <v>0</v>
      </c>
      <c r="R27" s="25" t="s">
        <v>560</v>
      </c>
      <c r="S27" s="25" t="s">
        <v>561</v>
      </c>
      <c r="T27" s="156">
        <v>1</v>
      </c>
      <c r="U27" s="156">
        <v>1</v>
      </c>
      <c r="V27" s="156">
        <v>1</v>
      </c>
      <c r="W27" s="25"/>
      <c r="X27" s="25"/>
      <c r="Y27" s="27"/>
      <c r="Z27" s="27"/>
      <c r="AA27" s="27"/>
      <c r="AB27" s="25"/>
      <c r="AC27" s="25"/>
      <c r="AD27" s="27"/>
      <c r="AE27" s="27"/>
      <c r="AF27" s="27"/>
      <c r="AG27" s="27"/>
      <c r="AH27" s="27"/>
      <c r="AI27" s="27"/>
      <c r="AJ27" s="27"/>
      <c r="AK27" s="27"/>
      <c r="AL27" s="62">
        <v>75880</v>
      </c>
      <c r="AM27" s="62">
        <v>60704</v>
      </c>
      <c r="AN27" s="62">
        <v>15176</v>
      </c>
      <c r="AO27" s="4">
        <v>1</v>
      </c>
    </row>
    <row r="28" spans="1:41" ht="100.05" customHeight="1" x14ac:dyDescent="0.25">
      <c r="A28" s="10" t="s">
        <v>685</v>
      </c>
      <c r="B28" s="10" t="s">
        <v>81</v>
      </c>
      <c r="C28" s="10" t="s">
        <v>37</v>
      </c>
      <c r="D28" s="12" t="s">
        <v>82</v>
      </c>
      <c r="E28" s="10" t="s">
        <v>83</v>
      </c>
      <c r="F28" s="157" t="s">
        <v>23</v>
      </c>
      <c r="G28" s="25" t="s">
        <v>82</v>
      </c>
      <c r="H28" s="25" t="s">
        <v>556</v>
      </c>
      <c r="I28" s="25" t="s">
        <v>557</v>
      </c>
      <c r="J28" s="156">
        <v>2</v>
      </c>
      <c r="K28" s="156">
        <v>2</v>
      </c>
      <c r="L28" s="156">
        <v>2</v>
      </c>
      <c r="M28" s="25" t="s">
        <v>558</v>
      </c>
      <c r="N28" s="25" t="s">
        <v>559</v>
      </c>
      <c r="O28" s="156">
        <v>396</v>
      </c>
      <c r="P28" s="26">
        <v>396</v>
      </c>
      <c r="Q28" s="156">
        <v>0</v>
      </c>
      <c r="R28" s="25" t="s">
        <v>560</v>
      </c>
      <c r="S28" s="25" t="s">
        <v>561</v>
      </c>
      <c r="T28" s="156">
        <v>1</v>
      </c>
      <c r="U28" s="156">
        <v>1</v>
      </c>
      <c r="V28" s="156">
        <v>1</v>
      </c>
      <c r="W28" s="25"/>
      <c r="X28" s="25"/>
      <c r="Y28" s="27"/>
      <c r="Z28" s="27"/>
      <c r="AA28" s="27"/>
      <c r="AB28" s="25"/>
      <c r="AC28" s="25"/>
      <c r="AD28" s="27"/>
      <c r="AE28" s="27"/>
      <c r="AF28" s="27"/>
      <c r="AG28" s="27"/>
      <c r="AH28" s="27"/>
      <c r="AI28" s="27"/>
      <c r="AJ28" s="27"/>
      <c r="AK28" s="27"/>
      <c r="AL28" s="62">
        <v>141312</v>
      </c>
      <c r="AM28" s="62">
        <v>96399</v>
      </c>
      <c r="AN28" s="62">
        <v>44913</v>
      </c>
      <c r="AO28" s="4">
        <v>1</v>
      </c>
    </row>
    <row r="29" spans="1:41" ht="100.05" customHeight="1" x14ac:dyDescent="0.25">
      <c r="A29" s="10" t="s">
        <v>686</v>
      </c>
      <c r="B29" s="10" t="s">
        <v>84</v>
      </c>
      <c r="C29" s="10" t="s">
        <v>37</v>
      </c>
      <c r="D29" s="12" t="s">
        <v>85</v>
      </c>
      <c r="E29" s="10" t="s">
        <v>86</v>
      </c>
      <c r="F29" s="157" t="s">
        <v>23</v>
      </c>
      <c r="G29" s="25" t="s">
        <v>85</v>
      </c>
      <c r="H29" s="25" t="s">
        <v>556</v>
      </c>
      <c r="I29" s="25" t="s">
        <v>557</v>
      </c>
      <c r="J29" s="156">
        <v>1</v>
      </c>
      <c r="K29" s="156">
        <v>1</v>
      </c>
      <c r="L29" s="156">
        <v>1</v>
      </c>
      <c r="M29" s="25" t="s">
        <v>558</v>
      </c>
      <c r="N29" s="25" t="s">
        <v>559</v>
      </c>
      <c r="O29" s="156">
        <v>74</v>
      </c>
      <c r="P29" s="26">
        <v>74</v>
      </c>
      <c r="Q29" s="156">
        <v>0</v>
      </c>
      <c r="R29" s="25" t="s">
        <v>560</v>
      </c>
      <c r="S29" s="25" t="s">
        <v>561</v>
      </c>
      <c r="T29" s="156">
        <v>1</v>
      </c>
      <c r="U29" s="156">
        <v>1</v>
      </c>
      <c r="V29" s="156">
        <v>1</v>
      </c>
      <c r="W29" s="25"/>
      <c r="X29" s="25"/>
      <c r="Y29" s="27"/>
      <c r="Z29" s="27"/>
      <c r="AA29" s="27"/>
      <c r="AB29" s="25"/>
      <c r="AC29" s="25"/>
      <c r="AD29" s="27"/>
      <c r="AE29" s="27"/>
      <c r="AF29" s="27"/>
      <c r="AG29" s="27"/>
      <c r="AH29" s="27"/>
      <c r="AI29" s="27"/>
      <c r="AJ29" s="27"/>
      <c r="AK29" s="27"/>
      <c r="AL29" s="62">
        <v>115624</v>
      </c>
      <c r="AM29" s="62">
        <v>92499</v>
      </c>
      <c r="AN29" s="62">
        <v>23125</v>
      </c>
      <c r="AO29" s="4">
        <v>1</v>
      </c>
    </row>
    <row r="30" spans="1:41" ht="100.05" customHeight="1" x14ac:dyDescent="0.25">
      <c r="A30" s="10" t="s">
        <v>687</v>
      </c>
      <c r="B30" s="10" t="s">
        <v>87</v>
      </c>
      <c r="C30" s="10" t="s">
        <v>37</v>
      </c>
      <c r="D30" s="12" t="s">
        <v>88</v>
      </c>
      <c r="E30" s="10" t="s">
        <v>89</v>
      </c>
      <c r="F30" s="157" t="s">
        <v>23</v>
      </c>
      <c r="G30" s="25" t="s">
        <v>88</v>
      </c>
      <c r="H30" s="25" t="s">
        <v>556</v>
      </c>
      <c r="I30" s="25" t="s">
        <v>557</v>
      </c>
      <c r="J30" s="156">
        <v>1</v>
      </c>
      <c r="K30" s="156">
        <v>1</v>
      </c>
      <c r="L30" s="156">
        <v>1</v>
      </c>
      <c r="M30" s="25" t="s">
        <v>558</v>
      </c>
      <c r="N30" s="25" t="s">
        <v>559</v>
      </c>
      <c r="O30" s="156">
        <v>392</v>
      </c>
      <c r="P30" s="26">
        <v>392</v>
      </c>
      <c r="Q30" s="156">
        <v>0</v>
      </c>
      <c r="R30" s="25" t="s">
        <v>560</v>
      </c>
      <c r="S30" s="25" t="s">
        <v>561</v>
      </c>
      <c r="T30" s="156">
        <v>1</v>
      </c>
      <c r="U30" s="156">
        <v>1</v>
      </c>
      <c r="V30" s="156">
        <v>1</v>
      </c>
      <c r="W30" s="25"/>
      <c r="X30" s="25"/>
      <c r="Y30" s="27"/>
      <c r="Z30" s="27"/>
      <c r="AA30" s="27"/>
      <c r="AB30" s="25"/>
      <c r="AC30" s="25"/>
      <c r="AD30" s="27"/>
      <c r="AE30" s="27"/>
      <c r="AF30" s="27"/>
      <c r="AG30" s="27"/>
      <c r="AH30" s="27"/>
      <c r="AI30" s="27"/>
      <c r="AJ30" s="27"/>
      <c r="AK30" s="27"/>
      <c r="AL30" s="62">
        <v>250000</v>
      </c>
      <c r="AM30" s="62">
        <v>200000</v>
      </c>
      <c r="AN30" s="62">
        <v>50000</v>
      </c>
      <c r="AO30" s="4">
        <v>1</v>
      </c>
    </row>
    <row r="31" spans="1:41" ht="100.05" customHeight="1" x14ac:dyDescent="0.25">
      <c r="A31" s="10" t="s">
        <v>688</v>
      </c>
      <c r="B31" s="10" t="s">
        <v>91</v>
      </c>
      <c r="C31" s="10" t="s">
        <v>37</v>
      </c>
      <c r="D31" s="12" t="s">
        <v>92</v>
      </c>
      <c r="E31" s="10" t="s">
        <v>93</v>
      </c>
      <c r="F31" s="157" t="s">
        <v>23</v>
      </c>
      <c r="G31" s="25" t="s">
        <v>92</v>
      </c>
      <c r="H31" s="25" t="s">
        <v>556</v>
      </c>
      <c r="I31" s="25" t="s">
        <v>557</v>
      </c>
      <c r="J31" s="156">
        <v>2</v>
      </c>
      <c r="K31" s="156">
        <v>2</v>
      </c>
      <c r="L31" s="156">
        <v>2</v>
      </c>
      <c r="M31" s="25" t="s">
        <v>558</v>
      </c>
      <c r="N31" s="25" t="s">
        <v>559</v>
      </c>
      <c r="O31" s="156">
        <v>292</v>
      </c>
      <c r="P31" s="26">
        <v>292</v>
      </c>
      <c r="Q31" s="156">
        <v>0</v>
      </c>
      <c r="R31" s="25" t="s">
        <v>560</v>
      </c>
      <c r="S31" s="25" t="s">
        <v>561</v>
      </c>
      <c r="T31" s="156">
        <v>1</v>
      </c>
      <c r="U31" s="156">
        <v>1</v>
      </c>
      <c r="V31" s="156">
        <v>1</v>
      </c>
      <c r="W31" s="25"/>
      <c r="X31" s="25"/>
      <c r="Y31" s="27"/>
      <c r="Z31" s="27"/>
      <c r="AA31" s="27"/>
      <c r="AB31" s="25"/>
      <c r="AC31" s="25"/>
      <c r="AD31" s="27"/>
      <c r="AE31" s="27"/>
      <c r="AF31" s="27"/>
      <c r="AG31" s="27"/>
      <c r="AH31" s="27"/>
      <c r="AI31" s="27"/>
      <c r="AJ31" s="27"/>
      <c r="AK31" s="27"/>
      <c r="AL31" s="62">
        <v>118362</v>
      </c>
      <c r="AM31" s="62">
        <v>94389</v>
      </c>
      <c r="AN31" s="62">
        <v>23973</v>
      </c>
      <c r="AO31" s="4">
        <v>1</v>
      </c>
    </row>
    <row r="32" spans="1:41" ht="100.05" customHeight="1" x14ac:dyDescent="0.25">
      <c r="A32" s="10" t="s">
        <v>689</v>
      </c>
      <c r="B32" s="10" t="s">
        <v>94</v>
      </c>
      <c r="C32" s="10" t="s">
        <v>37</v>
      </c>
      <c r="D32" s="12" t="s">
        <v>95</v>
      </c>
      <c r="E32" s="10" t="s">
        <v>96</v>
      </c>
      <c r="F32" s="157" t="s">
        <v>23</v>
      </c>
      <c r="G32" s="25" t="s">
        <v>95</v>
      </c>
      <c r="H32" s="25" t="s">
        <v>556</v>
      </c>
      <c r="I32" s="25" t="s">
        <v>557</v>
      </c>
      <c r="J32" s="156">
        <v>1</v>
      </c>
      <c r="K32" s="156">
        <v>1</v>
      </c>
      <c r="L32" s="156">
        <v>1</v>
      </c>
      <c r="M32" s="25" t="s">
        <v>558</v>
      </c>
      <c r="N32" s="25" t="s">
        <v>559</v>
      </c>
      <c r="O32" s="156">
        <v>370</v>
      </c>
      <c r="P32" s="26">
        <v>370</v>
      </c>
      <c r="Q32" s="156">
        <v>0</v>
      </c>
      <c r="R32" s="25" t="s">
        <v>560</v>
      </c>
      <c r="S32" s="25" t="s">
        <v>561</v>
      </c>
      <c r="T32" s="156">
        <v>1</v>
      </c>
      <c r="U32" s="156">
        <v>1</v>
      </c>
      <c r="V32" s="156">
        <v>1</v>
      </c>
      <c r="W32" s="25"/>
      <c r="X32" s="25"/>
      <c r="Y32" s="27"/>
      <c r="Z32" s="27"/>
      <c r="AA32" s="27"/>
      <c r="AB32" s="25"/>
      <c r="AC32" s="25"/>
      <c r="AD32" s="27"/>
      <c r="AE32" s="27"/>
      <c r="AF32" s="27"/>
      <c r="AG32" s="27"/>
      <c r="AH32" s="27"/>
      <c r="AI32" s="27"/>
      <c r="AJ32" s="27"/>
      <c r="AK32" s="27"/>
      <c r="AL32" s="62">
        <v>250000</v>
      </c>
      <c r="AM32" s="62">
        <v>200000</v>
      </c>
      <c r="AN32" s="62">
        <v>50000</v>
      </c>
      <c r="AO32" s="4">
        <v>1</v>
      </c>
    </row>
    <row r="33" spans="1:41" ht="100.05" customHeight="1" x14ac:dyDescent="0.25">
      <c r="A33" s="10" t="s">
        <v>690</v>
      </c>
      <c r="B33" s="10" t="s">
        <v>97</v>
      </c>
      <c r="C33" s="10" t="s">
        <v>37</v>
      </c>
      <c r="D33" s="12" t="s">
        <v>98</v>
      </c>
      <c r="E33" s="10" t="s">
        <v>99</v>
      </c>
      <c r="F33" s="157" t="s">
        <v>23</v>
      </c>
      <c r="G33" s="25" t="s">
        <v>98</v>
      </c>
      <c r="H33" s="25" t="s">
        <v>556</v>
      </c>
      <c r="I33" s="25" t="s">
        <v>557</v>
      </c>
      <c r="J33" s="156">
        <v>1</v>
      </c>
      <c r="K33" s="156">
        <v>1</v>
      </c>
      <c r="L33" s="156">
        <v>1</v>
      </c>
      <c r="M33" s="25" t="s">
        <v>558</v>
      </c>
      <c r="N33" s="25" t="s">
        <v>559</v>
      </c>
      <c r="O33" s="156">
        <v>495</v>
      </c>
      <c r="P33" s="26">
        <v>495</v>
      </c>
      <c r="Q33" s="156">
        <v>0</v>
      </c>
      <c r="R33" s="25" t="s">
        <v>560</v>
      </c>
      <c r="S33" s="25" t="s">
        <v>561</v>
      </c>
      <c r="T33" s="156">
        <v>1</v>
      </c>
      <c r="U33" s="156">
        <v>1</v>
      </c>
      <c r="V33" s="156">
        <v>1</v>
      </c>
      <c r="W33" s="25"/>
      <c r="X33" s="25"/>
      <c r="Y33" s="27"/>
      <c r="Z33" s="27"/>
      <c r="AA33" s="27"/>
      <c r="AB33" s="25"/>
      <c r="AC33" s="25"/>
      <c r="AD33" s="27"/>
      <c r="AE33" s="27"/>
      <c r="AF33" s="27"/>
      <c r="AG33" s="27"/>
      <c r="AH33" s="27"/>
      <c r="AI33" s="27"/>
      <c r="AJ33" s="27"/>
      <c r="AK33" s="27"/>
      <c r="AL33" s="62">
        <v>170000</v>
      </c>
      <c r="AM33" s="62">
        <v>136000</v>
      </c>
      <c r="AN33" s="62">
        <v>34000</v>
      </c>
      <c r="AO33" s="4">
        <v>1</v>
      </c>
    </row>
    <row r="34" spans="1:41" ht="100.05" customHeight="1" x14ac:dyDescent="0.25">
      <c r="A34" s="10" t="s">
        <v>691</v>
      </c>
      <c r="B34" s="10" t="s">
        <v>100</v>
      </c>
      <c r="C34" s="10" t="s">
        <v>37</v>
      </c>
      <c r="D34" s="12" t="s">
        <v>101</v>
      </c>
      <c r="E34" s="10" t="s">
        <v>102</v>
      </c>
      <c r="F34" s="157" t="s">
        <v>23</v>
      </c>
      <c r="G34" s="25" t="s">
        <v>101</v>
      </c>
      <c r="H34" s="25" t="s">
        <v>556</v>
      </c>
      <c r="I34" s="25" t="s">
        <v>557</v>
      </c>
      <c r="J34" s="156">
        <v>1</v>
      </c>
      <c r="K34" s="156">
        <v>1</v>
      </c>
      <c r="L34" s="156">
        <v>1</v>
      </c>
      <c r="M34" s="25" t="s">
        <v>558</v>
      </c>
      <c r="N34" s="25" t="s">
        <v>559</v>
      </c>
      <c r="O34" s="156">
        <v>227</v>
      </c>
      <c r="P34" s="26">
        <v>227</v>
      </c>
      <c r="Q34" s="156">
        <v>0</v>
      </c>
      <c r="R34" s="25" t="s">
        <v>560</v>
      </c>
      <c r="S34" s="25" t="s">
        <v>561</v>
      </c>
      <c r="T34" s="156">
        <v>1</v>
      </c>
      <c r="U34" s="156">
        <v>1</v>
      </c>
      <c r="V34" s="156">
        <v>1</v>
      </c>
      <c r="W34" s="25"/>
      <c r="X34" s="25"/>
      <c r="Y34" s="27"/>
      <c r="Z34" s="27"/>
      <c r="AA34" s="27"/>
      <c r="AB34" s="25"/>
      <c r="AC34" s="25"/>
      <c r="AD34" s="27"/>
      <c r="AE34" s="27"/>
      <c r="AF34" s="27"/>
      <c r="AG34" s="27"/>
      <c r="AH34" s="27"/>
      <c r="AI34" s="27"/>
      <c r="AJ34" s="27"/>
      <c r="AK34" s="27"/>
      <c r="AL34" s="62">
        <v>145772</v>
      </c>
      <c r="AM34" s="62">
        <v>56792.999999999993</v>
      </c>
      <c r="AN34" s="62">
        <v>88979.000000000015</v>
      </c>
      <c r="AO34" s="4">
        <v>1</v>
      </c>
    </row>
    <row r="35" spans="1:41" ht="100.05" customHeight="1" x14ac:dyDescent="0.25">
      <c r="A35" s="10" t="s">
        <v>692</v>
      </c>
      <c r="B35" s="10" t="s">
        <v>103</v>
      </c>
      <c r="C35" s="10" t="s">
        <v>37</v>
      </c>
      <c r="D35" s="12" t="s">
        <v>653</v>
      </c>
      <c r="E35" s="10" t="s">
        <v>104</v>
      </c>
      <c r="F35" s="157" t="s">
        <v>23</v>
      </c>
      <c r="G35" s="25" t="s">
        <v>653</v>
      </c>
      <c r="H35" s="25" t="s">
        <v>556</v>
      </c>
      <c r="I35" s="25" t="s">
        <v>557</v>
      </c>
      <c r="J35" s="156">
        <v>1</v>
      </c>
      <c r="K35" s="156">
        <v>1</v>
      </c>
      <c r="L35" s="156">
        <v>1</v>
      </c>
      <c r="M35" s="25" t="s">
        <v>558</v>
      </c>
      <c r="N35" s="25" t="s">
        <v>559</v>
      </c>
      <c r="O35" s="156">
        <v>75</v>
      </c>
      <c r="P35" s="26">
        <v>75</v>
      </c>
      <c r="Q35" s="156">
        <v>0</v>
      </c>
      <c r="R35" s="25" t="s">
        <v>560</v>
      </c>
      <c r="S35" s="25" t="s">
        <v>561</v>
      </c>
      <c r="T35" s="156">
        <v>1</v>
      </c>
      <c r="U35" s="156">
        <v>1</v>
      </c>
      <c r="V35" s="156">
        <v>1</v>
      </c>
      <c r="W35" s="25"/>
      <c r="X35" s="25"/>
      <c r="Y35" s="27"/>
      <c r="Z35" s="27"/>
      <c r="AA35" s="27"/>
      <c r="AB35" s="25"/>
      <c r="AC35" s="25"/>
      <c r="AD35" s="27"/>
      <c r="AE35" s="27"/>
      <c r="AF35" s="27"/>
      <c r="AG35" s="27"/>
      <c r="AH35" s="27"/>
      <c r="AI35" s="27"/>
      <c r="AJ35" s="27"/>
      <c r="AK35" s="27"/>
      <c r="AL35" s="62"/>
      <c r="AM35" s="62"/>
      <c r="AN35" s="62"/>
      <c r="AO35" s="4">
        <v>1</v>
      </c>
    </row>
    <row r="36" spans="1:41" ht="100.05" customHeight="1" x14ac:dyDescent="0.25">
      <c r="A36" s="10" t="s">
        <v>693</v>
      </c>
      <c r="B36" s="10" t="s">
        <v>658</v>
      </c>
      <c r="C36" s="10" t="s">
        <v>820</v>
      </c>
      <c r="D36" s="12" t="s">
        <v>653</v>
      </c>
      <c r="E36" s="10" t="s">
        <v>659</v>
      </c>
      <c r="F36" s="157" t="s">
        <v>23</v>
      </c>
      <c r="G36" s="157" t="s">
        <v>23</v>
      </c>
      <c r="H36" s="25" t="s">
        <v>556</v>
      </c>
      <c r="I36" s="25" t="s">
        <v>557</v>
      </c>
      <c r="J36" s="156">
        <v>1</v>
      </c>
      <c r="K36" s="156">
        <v>0</v>
      </c>
      <c r="L36" s="156">
        <v>0</v>
      </c>
      <c r="M36" s="25" t="s">
        <v>558</v>
      </c>
      <c r="N36" s="25" t="s">
        <v>559</v>
      </c>
      <c r="O36" s="156">
        <v>228</v>
      </c>
      <c r="P36" s="26">
        <v>228</v>
      </c>
      <c r="Q36" s="156">
        <v>0</v>
      </c>
      <c r="R36" s="25" t="s">
        <v>560</v>
      </c>
      <c r="S36" s="25" t="s">
        <v>561</v>
      </c>
      <c r="T36" s="156">
        <v>1</v>
      </c>
      <c r="U36" s="156">
        <v>0</v>
      </c>
      <c r="V36" s="156">
        <v>0</v>
      </c>
      <c r="W36" s="25"/>
      <c r="X36" s="25"/>
      <c r="Y36" s="27"/>
      <c r="Z36" s="27"/>
      <c r="AA36" s="27"/>
      <c r="AB36" s="25"/>
      <c r="AC36" s="25"/>
      <c r="AD36" s="27"/>
      <c r="AE36" s="27"/>
      <c r="AF36" s="27"/>
      <c r="AG36" s="27"/>
      <c r="AH36" s="27"/>
      <c r="AI36" s="27"/>
      <c r="AJ36" s="27"/>
      <c r="AK36" s="27"/>
      <c r="AL36" s="62">
        <v>160048</v>
      </c>
      <c r="AM36" s="62">
        <v>122596.20000000001</v>
      </c>
      <c r="AN36" s="62">
        <v>37451.800000000003</v>
      </c>
    </row>
    <row r="37" spans="1:41" ht="100.05" customHeight="1" x14ac:dyDescent="0.25">
      <c r="A37" s="10" t="s">
        <v>2569</v>
      </c>
      <c r="B37" s="52" t="s">
        <v>2570</v>
      </c>
      <c r="C37" s="10" t="s">
        <v>820</v>
      </c>
      <c r="D37" s="12"/>
      <c r="E37" s="216" t="s">
        <v>2568</v>
      </c>
      <c r="F37" s="157" t="s">
        <v>23</v>
      </c>
      <c r="G37" s="157" t="s">
        <v>23</v>
      </c>
      <c r="H37" s="25" t="s">
        <v>2575</v>
      </c>
      <c r="I37" s="25" t="s">
        <v>2576</v>
      </c>
      <c r="J37" s="156">
        <v>1</v>
      </c>
      <c r="K37" s="156">
        <v>0</v>
      </c>
      <c r="L37" s="156">
        <v>0</v>
      </c>
      <c r="M37" s="25" t="s">
        <v>558</v>
      </c>
      <c r="N37" s="25" t="s">
        <v>559</v>
      </c>
      <c r="O37" s="156">
        <v>315</v>
      </c>
      <c r="P37" s="26">
        <v>0</v>
      </c>
      <c r="Q37" s="156">
        <v>0</v>
      </c>
      <c r="R37" s="25" t="s">
        <v>560</v>
      </c>
      <c r="S37" s="25" t="s">
        <v>2577</v>
      </c>
      <c r="T37" s="156">
        <v>1</v>
      </c>
      <c r="U37" s="156">
        <v>0</v>
      </c>
      <c r="V37" s="156">
        <v>0</v>
      </c>
      <c r="W37" s="25"/>
      <c r="X37" s="25"/>
      <c r="Y37" s="27"/>
      <c r="Z37" s="27"/>
      <c r="AA37" s="27"/>
      <c r="AB37" s="25"/>
      <c r="AC37" s="25"/>
      <c r="AD37" s="27"/>
      <c r="AE37" s="27"/>
      <c r="AF37" s="27"/>
      <c r="AG37" s="27"/>
      <c r="AH37" s="27"/>
      <c r="AI37" s="27"/>
      <c r="AJ37" s="27"/>
      <c r="AK37" s="27"/>
      <c r="AL37" s="62"/>
      <c r="AM37" s="62"/>
      <c r="AN37" s="62"/>
    </row>
    <row r="38" spans="1:41" ht="78" customHeight="1" x14ac:dyDescent="0.25">
      <c r="A38" s="8" t="s">
        <v>694</v>
      </c>
      <c r="B38" s="8"/>
      <c r="C38" s="10"/>
      <c r="D38" s="9">
        <v>0</v>
      </c>
      <c r="E38" s="69" t="s">
        <v>105</v>
      </c>
      <c r="F38" s="73" t="s">
        <v>0</v>
      </c>
      <c r="G38" s="8"/>
      <c r="H38" s="8"/>
      <c r="I38" s="8"/>
      <c r="J38" s="11"/>
      <c r="K38" s="11"/>
      <c r="L38" s="11"/>
      <c r="M38" s="8"/>
      <c r="N38" s="8"/>
      <c r="O38" s="11"/>
      <c r="P38" s="11"/>
      <c r="Q38" s="11"/>
      <c r="R38" s="8"/>
      <c r="S38" s="8"/>
      <c r="T38" s="8"/>
      <c r="U38" s="8"/>
      <c r="V38" s="8"/>
      <c r="W38" s="8"/>
      <c r="X38" s="8"/>
      <c r="Y38" s="24"/>
      <c r="Z38" s="24"/>
      <c r="AA38" s="24"/>
      <c r="AB38" s="8"/>
      <c r="AC38" s="8"/>
      <c r="AD38" s="24"/>
      <c r="AE38" s="24"/>
      <c r="AF38" s="24"/>
      <c r="AG38" s="24"/>
      <c r="AH38" s="24"/>
      <c r="AI38" s="24"/>
      <c r="AJ38" s="24"/>
      <c r="AK38" s="24"/>
      <c r="AL38" s="62">
        <v>3842679.8100000005</v>
      </c>
      <c r="AM38" s="62">
        <v>3064961.38</v>
      </c>
      <c r="AN38" s="62">
        <v>777718.42999999993</v>
      </c>
    </row>
    <row r="39" spans="1:41" ht="100.05" customHeight="1" x14ac:dyDescent="0.25">
      <c r="A39" s="10" t="s">
        <v>695</v>
      </c>
      <c r="B39" s="10" t="s">
        <v>106</v>
      </c>
      <c r="C39" s="10" t="s">
        <v>819</v>
      </c>
      <c r="D39" s="12" t="s">
        <v>107</v>
      </c>
      <c r="E39" s="10" t="s">
        <v>108</v>
      </c>
      <c r="F39" s="157" t="s">
        <v>23</v>
      </c>
      <c r="G39" s="52" t="s">
        <v>107</v>
      </c>
      <c r="H39" s="52" t="s">
        <v>562</v>
      </c>
      <c r="I39" s="52" t="s">
        <v>563</v>
      </c>
      <c r="J39" s="2">
        <v>15003.25</v>
      </c>
      <c r="K39" s="74">
        <v>15003.25</v>
      </c>
      <c r="L39" s="74">
        <v>0</v>
      </c>
      <c r="M39" s="52" t="s">
        <v>564</v>
      </c>
      <c r="N39" s="52" t="s">
        <v>565</v>
      </c>
      <c r="O39" s="52">
        <v>539.76</v>
      </c>
      <c r="P39" s="2">
        <v>539.76</v>
      </c>
      <c r="Q39" s="156">
        <v>0</v>
      </c>
      <c r="R39" s="25"/>
      <c r="S39" s="25" t="s">
        <v>0</v>
      </c>
      <c r="T39" s="27"/>
      <c r="U39" s="30"/>
      <c r="V39" s="27"/>
      <c r="W39" s="25"/>
      <c r="X39" s="25"/>
      <c r="Y39" s="27"/>
      <c r="Z39" s="30"/>
      <c r="AA39" s="27"/>
      <c r="AB39" s="28"/>
      <c r="AC39" s="28"/>
      <c r="AD39" s="30"/>
      <c r="AE39" s="30"/>
      <c r="AF39" s="27"/>
      <c r="AG39" s="27"/>
      <c r="AH39" s="27"/>
      <c r="AI39" s="27"/>
      <c r="AJ39" s="27"/>
      <c r="AK39" s="27"/>
      <c r="AL39" s="62">
        <v>815537.61</v>
      </c>
      <c r="AM39" s="62">
        <v>530342</v>
      </c>
      <c r="AN39" s="62">
        <v>285195.61</v>
      </c>
    </row>
    <row r="40" spans="1:41" ht="100.05" customHeight="1" x14ac:dyDescent="0.25">
      <c r="A40" s="10" t="s">
        <v>696</v>
      </c>
      <c r="B40" s="10" t="s">
        <v>109</v>
      </c>
      <c r="C40" s="10" t="s">
        <v>819</v>
      </c>
      <c r="D40" s="12" t="s">
        <v>110</v>
      </c>
      <c r="E40" s="10" t="s">
        <v>111</v>
      </c>
      <c r="F40" s="157" t="s">
        <v>23</v>
      </c>
      <c r="G40" s="52" t="s">
        <v>110</v>
      </c>
      <c r="H40" s="52" t="s">
        <v>562</v>
      </c>
      <c r="I40" s="52" t="s">
        <v>563</v>
      </c>
      <c r="J40" s="2">
        <v>20781.2</v>
      </c>
      <c r="K40" s="74">
        <v>20781.2</v>
      </c>
      <c r="L40" s="2">
        <v>0</v>
      </c>
      <c r="M40" s="52"/>
      <c r="N40" s="52" t="s">
        <v>0</v>
      </c>
      <c r="O40" s="52"/>
      <c r="P40" s="2"/>
      <c r="Q40" s="156"/>
      <c r="R40" s="25"/>
      <c r="S40" s="25" t="s">
        <v>0</v>
      </c>
      <c r="T40" s="27"/>
      <c r="U40" s="30"/>
      <c r="V40" s="27"/>
      <c r="W40" s="25"/>
      <c r="X40" s="25"/>
      <c r="Y40" s="27"/>
      <c r="Z40" s="30"/>
      <c r="AA40" s="27"/>
      <c r="AB40" s="28"/>
      <c r="AC40" s="28"/>
      <c r="AD40" s="30"/>
      <c r="AE40" s="30"/>
      <c r="AF40" s="27"/>
      <c r="AG40" s="27"/>
      <c r="AH40" s="27"/>
      <c r="AI40" s="27"/>
      <c r="AJ40" s="27"/>
      <c r="AK40" s="27"/>
      <c r="AL40" s="62">
        <v>605024.19999999995</v>
      </c>
      <c r="AM40" s="62">
        <v>559647.38</v>
      </c>
      <c r="AN40" s="62">
        <v>45376.82</v>
      </c>
    </row>
    <row r="41" spans="1:41" ht="100.05" customHeight="1" x14ac:dyDescent="0.25">
      <c r="A41" s="10" t="s">
        <v>697</v>
      </c>
      <c r="B41" s="10" t="s">
        <v>112</v>
      </c>
      <c r="C41" s="10" t="s">
        <v>819</v>
      </c>
      <c r="D41" s="12" t="s">
        <v>113</v>
      </c>
      <c r="E41" s="10" t="s">
        <v>114</v>
      </c>
      <c r="F41" s="157" t="s">
        <v>23</v>
      </c>
      <c r="G41" s="52" t="s">
        <v>113</v>
      </c>
      <c r="H41" s="52" t="s">
        <v>562</v>
      </c>
      <c r="I41" s="52" t="s">
        <v>563</v>
      </c>
      <c r="J41" s="2">
        <v>11029.53</v>
      </c>
      <c r="K41" s="74">
        <v>11029.53</v>
      </c>
      <c r="L41" s="74">
        <v>0</v>
      </c>
      <c r="M41" s="52" t="s">
        <v>564</v>
      </c>
      <c r="N41" s="52" t="s">
        <v>565</v>
      </c>
      <c r="O41" s="52">
        <v>139.30000000000001</v>
      </c>
      <c r="P41" s="2">
        <v>139.30000000000001</v>
      </c>
      <c r="Q41" s="31">
        <v>0</v>
      </c>
      <c r="R41" s="25" t="s">
        <v>0</v>
      </c>
      <c r="S41" s="25" t="s">
        <v>0</v>
      </c>
      <c r="T41" s="27"/>
      <c r="U41" s="30"/>
      <c r="V41" s="27"/>
      <c r="W41" s="25"/>
      <c r="X41" s="25"/>
      <c r="Y41" s="27"/>
      <c r="Z41" s="30"/>
      <c r="AA41" s="27"/>
      <c r="AB41" s="28"/>
      <c r="AC41" s="28"/>
      <c r="AD41" s="30"/>
      <c r="AE41" s="30"/>
      <c r="AF41" s="27"/>
      <c r="AG41" s="27"/>
      <c r="AH41" s="27"/>
      <c r="AI41" s="27"/>
      <c r="AJ41" s="27"/>
      <c r="AK41" s="27"/>
      <c r="AL41" s="62">
        <v>1168821.01</v>
      </c>
      <c r="AM41" s="62">
        <v>965206</v>
      </c>
      <c r="AN41" s="62">
        <v>203615.01</v>
      </c>
    </row>
    <row r="42" spans="1:41" ht="100.05" customHeight="1" x14ac:dyDescent="0.25">
      <c r="A42" s="10" t="s">
        <v>698</v>
      </c>
      <c r="B42" s="10" t="s">
        <v>115</v>
      </c>
      <c r="C42" s="10" t="s">
        <v>37</v>
      </c>
      <c r="D42" s="12" t="s">
        <v>116</v>
      </c>
      <c r="E42" s="10" t="s">
        <v>117</v>
      </c>
      <c r="F42" s="157" t="s">
        <v>23</v>
      </c>
      <c r="G42" s="52" t="s">
        <v>116</v>
      </c>
      <c r="H42" s="52" t="s">
        <v>562</v>
      </c>
      <c r="I42" s="52" t="s">
        <v>563</v>
      </c>
      <c r="J42" s="2">
        <v>24047</v>
      </c>
      <c r="K42" s="75">
        <v>24114</v>
      </c>
      <c r="L42" s="75">
        <v>24047</v>
      </c>
      <c r="M42" s="52"/>
      <c r="N42" s="52" t="s">
        <v>0</v>
      </c>
      <c r="O42" s="52"/>
      <c r="P42" s="2"/>
      <c r="Q42" s="156"/>
      <c r="R42" s="25" t="s">
        <v>0</v>
      </c>
      <c r="S42" s="25" t="s">
        <v>0</v>
      </c>
      <c r="T42" s="27"/>
      <c r="U42" s="30"/>
      <c r="V42" s="27"/>
      <c r="W42" s="25"/>
      <c r="X42" s="25"/>
      <c r="Y42" s="27"/>
      <c r="Z42" s="30"/>
      <c r="AA42" s="27"/>
      <c r="AB42" s="28"/>
      <c r="AC42" s="28"/>
      <c r="AD42" s="30"/>
      <c r="AE42" s="30"/>
      <c r="AF42" s="27"/>
      <c r="AG42" s="27"/>
      <c r="AH42" s="27"/>
      <c r="AI42" s="27"/>
      <c r="AJ42" s="27"/>
      <c r="AK42" s="27"/>
      <c r="AL42" s="62">
        <v>579418.99</v>
      </c>
      <c r="AM42" s="62">
        <v>386429</v>
      </c>
      <c r="AN42" s="62">
        <v>192989.99</v>
      </c>
      <c r="AO42" s="4">
        <v>1</v>
      </c>
    </row>
    <row r="43" spans="1:41" ht="100.05" customHeight="1" x14ac:dyDescent="0.25">
      <c r="A43" s="10" t="s">
        <v>699</v>
      </c>
      <c r="B43" s="10" t="s">
        <v>118</v>
      </c>
      <c r="C43" s="10" t="s">
        <v>819</v>
      </c>
      <c r="D43" s="12" t="s">
        <v>119</v>
      </c>
      <c r="E43" s="10" t="s">
        <v>120</v>
      </c>
      <c r="F43" s="157" t="s">
        <v>23</v>
      </c>
      <c r="G43" s="52" t="s">
        <v>119</v>
      </c>
      <c r="H43" s="52" t="s">
        <v>562</v>
      </c>
      <c r="I43" s="52" t="s">
        <v>563</v>
      </c>
      <c r="J43" s="2">
        <v>23286</v>
      </c>
      <c r="K43" s="74">
        <v>23286</v>
      </c>
      <c r="L43" s="74">
        <v>0</v>
      </c>
      <c r="M43" s="52"/>
      <c r="N43" s="52" t="s">
        <v>0</v>
      </c>
      <c r="O43" s="52"/>
      <c r="P43" s="2"/>
      <c r="Q43" s="156"/>
      <c r="R43" s="25" t="s">
        <v>0</v>
      </c>
      <c r="S43" s="25" t="s">
        <v>0</v>
      </c>
      <c r="T43" s="27"/>
      <c r="U43" s="30"/>
      <c r="V43" s="27"/>
      <c r="W43" s="25"/>
      <c r="X43" s="25"/>
      <c r="Y43" s="27"/>
      <c r="Z43" s="30"/>
      <c r="AA43" s="27"/>
      <c r="AB43" s="28"/>
      <c r="AC43" s="28"/>
      <c r="AD43" s="30"/>
      <c r="AE43" s="30"/>
      <c r="AF43" s="27"/>
      <c r="AG43" s="27"/>
      <c r="AH43" s="27"/>
      <c r="AI43" s="27"/>
      <c r="AJ43" s="27"/>
      <c r="AK43" s="27"/>
      <c r="AL43" s="62">
        <v>673878</v>
      </c>
      <c r="AM43" s="62">
        <v>623337</v>
      </c>
      <c r="AN43" s="62">
        <v>50541</v>
      </c>
    </row>
    <row r="44" spans="1:41" ht="78.599999999999994" customHeight="1" x14ac:dyDescent="0.25">
      <c r="A44" s="8" t="s">
        <v>121</v>
      </c>
      <c r="B44" s="8"/>
      <c r="C44" s="8"/>
      <c r="D44" s="9">
        <v>0</v>
      </c>
      <c r="E44" s="69" t="s">
        <v>122</v>
      </c>
      <c r="F44" s="73" t="s">
        <v>0</v>
      </c>
      <c r="G44" s="8"/>
      <c r="H44" s="8"/>
      <c r="I44" s="8"/>
      <c r="J44" s="11"/>
      <c r="K44" s="11"/>
      <c r="L44" s="11"/>
      <c r="M44" s="8"/>
      <c r="N44" s="8"/>
      <c r="O44" s="11"/>
      <c r="P44" s="11"/>
      <c r="Q44" s="11"/>
      <c r="R44" s="8"/>
      <c r="S44" s="8"/>
      <c r="T44" s="8"/>
      <c r="U44" s="8"/>
      <c r="V44" s="8"/>
      <c r="W44" s="8"/>
      <c r="X44" s="8"/>
      <c r="Y44" s="24"/>
      <c r="Z44" s="24"/>
      <c r="AA44" s="24"/>
      <c r="AB44" s="8"/>
      <c r="AC44" s="8"/>
      <c r="AD44" s="24"/>
      <c r="AE44" s="24"/>
      <c r="AF44" s="24"/>
      <c r="AG44" s="24"/>
      <c r="AH44" s="24"/>
      <c r="AI44" s="24"/>
      <c r="AJ44" s="24"/>
      <c r="AK44" s="24"/>
      <c r="AL44" s="62">
        <v>4359732.13</v>
      </c>
      <c r="AM44" s="62">
        <v>4023531.77</v>
      </c>
      <c r="AN44" s="62">
        <v>336200.36</v>
      </c>
    </row>
    <row r="45" spans="1:41" ht="100.05" customHeight="1" x14ac:dyDescent="0.25">
      <c r="A45" s="10" t="s">
        <v>700</v>
      </c>
      <c r="B45" s="10" t="s">
        <v>123</v>
      </c>
      <c r="C45" s="10" t="s">
        <v>37</v>
      </c>
      <c r="D45" s="12" t="s">
        <v>124</v>
      </c>
      <c r="E45" s="10" t="s">
        <v>125</v>
      </c>
      <c r="F45" s="157" t="s">
        <v>660</v>
      </c>
      <c r="G45" s="52" t="s">
        <v>124</v>
      </c>
      <c r="H45" s="52" t="s">
        <v>566</v>
      </c>
      <c r="I45" s="52" t="s">
        <v>567</v>
      </c>
      <c r="J45" s="16">
        <v>26133.71</v>
      </c>
      <c r="K45" s="16">
        <v>19605</v>
      </c>
      <c r="L45" s="74">
        <v>26133.71</v>
      </c>
      <c r="M45" s="52" t="s">
        <v>0</v>
      </c>
      <c r="N45" s="52" t="s">
        <v>0</v>
      </c>
      <c r="O45" s="76" t="s">
        <v>0</v>
      </c>
      <c r="P45" s="16"/>
      <c r="Q45" s="29"/>
      <c r="R45" s="25"/>
      <c r="S45" s="25"/>
      <c r="T45" s="27"/>
      <c r="U45" s="30"/>
      <c r="V45" s="27"/>
      <c r="W45" s="25"/>
      <c r="X45" s="25"/>
      <c r="Y45" s="27"/>
      <c r="Z45" s="30"/>
      <c r="AA45" s="27"/>
      <c r="AB45" s="28" t="s">
        <v>0</v>
      </c>
      <c r="AC45" s="28" t="s">
        <v>0</v>
      </c>
      <c r="AD45" s="30" t="s">
        <v>0</v>
      </c>
      <c r="AE45" s="30" t="s">
        <v>23</v>
      </c>
      <c r="AF45" s="27" t="s">
        <v>23</v>
      </c>
      <c r="AG45" s="27"/>
      <c r="AH45" s="27"/>
      <c r="AI45" s="27"/>
      <c r="AJ45" s="27"/>
      <c r="AK45" s="27"/>
      <c r="AL45" s="62">
        <v>1516825.67</v>
      </c>
      <c r="AM45" s="62">
        <v>1403063.73</v>
      </c>
      <c r="AN45" s="62">
        <v>113761.94</v>
      </c>
      <c r="AO45" s="4">
        <v>1</v>
      </c>
    </row>
    <row r="46" spans="1:41" ht="100.05" customHeight="1" x14ac:dyDescent="0.25">
      <c r="A46" s="10" t="s">
        <v>701</v>
      </c>
      <c r="B46" s="10" t="s">
        <v>126</v>
      </c>
      <c r="C46" s="10" t="s">
        <v>37</v>
      </c>
      <c r="D46" s="12" t="s">
        <v>127</v>
      </c>
      <c r="E46" s="10" t="s">
        <v>128</v>
      </c>
      <c r="F46" s="157" t="s">
        <v>660</v>
      </c>
      <c r="G46" s="52" t="s">
        <v>127</v>
      </c>
      <c r="H46" s="52" t="s">
        <v>566</v>
      </c>
      <c r="I46" s="52" t="s">
        <v>567</v>
      </c>
      <c r="J46" s="16">
        <v>62614</v>
      </c>
      <c r="K46" s="2">
        <v>62250</v>
      </c>
      <c r="L46" s="2">
        <v>62614</v>
      </c>
      <c r="M46" s="52" t="s">
        <v>568</v>
      </c>
      <c r="N46" s="52" t="s">
        <v>569</v>
      </c>
      <c r="O46" s="76">
        <v>34.049999999999997</v>
      </c>
      <c r="P46" s="2">
        <v>34.56</v>
      </c>
      <c r="Q46" s="28">
        <v>34.049999999999997</v>
      </c>
      <c r="R46" s="25"/>
      <c r="S46" s="25" t="s">
        <v>0</v>
      </c>
      <c r="T46" s="27"/>
      <c r="U46" s="30"/>
      <c r="V46" s="27"/>
      <c r="W46" s="25" t="s">
        <v>0</v>
      </c>
      <c r="X46" s="25" t="s">
        <v>0</v>
      </c>
      <c r="Y46" s="27" t="s">
        <v>0</v>
      </c>
      <c r="Z46" s="30"/>
      <c r="AA46" s="27"/>
      <c r="AB46" s="28" t="s">
        <v>0</v>
      </c>
      <c r="AC46" s="28" t="s">
        <v>0</v>
      </c>
      <c r="AD46" s="30" t="s">
        <v>0</v>
      </c>
      <c r="AE46" s="30" t="s">
        <v>23</v>
      </c>
      <c r="AF46" s="27" t="s">
        <v>23</v>
      </c>
      <c r="AG46" s="27"/>
      <c r="AH46" s="27"/>
      <c r="AI46" s="27"/>
      <c r="AJ46" s="27"/>
      <c r="AK46" s="27"/>
      <c r="AL46" s="62">
        <v>815103</v>
      </c>
      <c r="AM46" s="62">
        <v>745844</v>
      </c>
      <c r="AN46" s="62">
        <v>69259</v>
      </c>
      <c r="AO46" s="4">
        <v>1</v>
      </c>
    </row>
    <row r="47" spans="1:41" ht="100.05" customHeight="1" x14ac:dyDescent="0.25">
      <c r="A47" s="10" t="s">
        <v>702</v>
      </c>
      <c r="B47" s="10" t="s">
        <v>129</v>
      </c>
      <c r="C47" s="10" t="s">
        <v>819</v>
      </c>
      <c r="D47" s="12" t="s">
        <v>130</v>
      </c>
      <c r="E47" s="10" t="s">
        <v>131</v>
      </c>
      <c r="F47" s="157" t="s">
        <v>660</v>
      </c>
      <c r="G47" s="52" t="s">
        <v>130</v>
      </c>
      <c r="H47" s="52" t="s">
        <v>566</v>
      </c>
      <c r="I47" s="52" t="s">
        <v>567</v>
      </c>
      <c r="J47" s="16">
        <v>7684</v>
      </c>
      <c r="K47" s="74">
        <v>7684</v>
      </c>
      <c r="L47" s="74">
        <v>0</v>
      </c>
      <c r="M47" s="52" t="s">
        <v>0</v>
      </c>
      <c r="N47" s="52" t="s">
        <v>0</v>
      </c>
      <c r="O47" s="76" t="s">
        <v>0</v>
      </c>
      <c r="P47" s="16"/>
      <c r="Q47" s="29"/>
      <c r="R47" s="25" t="s">
        <v>0</v>
      </c>
      <c r="S47" s="25" t="s">
        <v>0</v>
      </c>
      <c r="T47" s="27"/>
      <c r="U47" s="30"/>
      <c r="V47" s="27"/>
      <c r="W47" s="25" t="s">
        <v>0</v>
      </c>
      <c r="X47" s="25" t="s">
        <v>0</v>
      </c>
      <c r="Y47" s="27" t="s">
        <v>0</v>
      </c>
      <c r="Z47" s="30"/>
      <c r="AA47" s="27"/>
      <c r="AB47" s="28" t="s">
        <v>0</v>
      </c>
      <c r="AC47" s="28" t="s">
        <v>0</v>
      </c>
      <c r="AD47" s="30" t="s">
        <v>0</v>
      </c>
      <c r="AE47" s="30" t="s">
        <v>23</v>
      </c>
      <c r="AF47" s="27" t="s">
        <v>23</v>
      </c>
      <c r="AG47" s="27"/>
      <c r="AH47" s="27"/>
      <c r="AI47" s="27"/>
      <c r="AJ47" s="27"/>
      <c r="AK47" s="27"/>
      <c r="AL47" s="62">
        <v>514646.41000000003</v>
      </c>
      <c r="AM47" s="62">
        <v>476047.92</v>
      </c>
      <c r="AN47" s="62">
        <v>38598.49</v>
      </c>
    </row>
    <row r="48" spans="1:41" ht="100.05" customHeight="1" x14ac:dyDescent="0.25">
      <c r="A48" s="10" t="s">
        <v>703</v>
      </c>
      <c r="B48" s="10" t="s">
        <v>132</v>
      </c>
      <c r="C48" s="10" t="s">
        <v>37</v>
      </c>
      <c r="D48" s="12" t="s">
        <v>133</v>
      </c>
      <c r="E48" s="10" t="s">
        <v>134</v>
      </c>
      <c r="F48" s="157" t="s">
        <v>660</v>
      </c>
      <c r="G48" s="52" t="s">
        <v>133</v>
      </c>
      <c r="H48" s="52" t="s">
        <v>566</v>
      </c>
      <c r="I48" s="52" t="s">
        <v>567</v>
      </c>
      <c r="J48" s="16">
        <v>94207.41</v>
      </c>
      <c r="K48" s="74">
        <v>94207.41</v>
      </c>
      <c r="L48" s="74">
        <v>94207.41</v>
      </c>
      <c r="M48" s="52" t="s">
        <v>0</v>
      </c>
      <c r="N48" s="52"/>
      <c r="O48" s="76" t="s">
        <v>0</v>
      </c>
      <c r="P48" s="16"/>
      <c r="Q48" s="29"/>
      <c r="R48" s="25" t="s">
        <v>0</v>
      </c>
      <c r="S48" s="25" t="s">
        <v>0</v>
      </c>
      <c r="T48" s="27"/>
      <c r="U48" s="30"/>
      <c r="V48" s="27"/>
      <c r="W48" s="25" t="s">
        <v>0</v>
      </c>
      <c r="X48" s="25" t="s">
        <v>0</v>
      </c>
      <c r="Y48" s="27" t="s">
        <v>0</v>
      </c>
      <c r="Z48" s="30"/>
      <c r="AA48" s="27"/>
      <c r="AB48" s="28" t="s">
        <v>0</v>
      </c>
      <c r="AC48" s="28" t="s">
        <v>0</v>
      </c>
      <c r="AD48" s="30" t="s">
        <v>0</v>
      </c>
      <c r="AE48" s="30" t="s">
        <v>23</v>
      </c>
      <c r="AF48" s="27" t="s">
        <v>23</v>
      </c>
      <c r="AG48" s="27"/>
      <c r="AH48" s="27"/>
      <c r="AI48" s="27"/>
      <c r="AJ48" s="27"/>
      <c r="AK48" s="27"/>
      <c r="AL48" s="62">
        <v>877516.65</v>
      </c>
      <c r="AM48" s="62">
        <v>811702.9</v>
      </c>
      <c r="AN48" s="62">
        <v>65813.75</v>
      </c>
      <c r="AO48" s="4">
        <v>1</v>
      </c>
    </row>
    <row r="49" spans="1:41" ht="100.05" customHeight="1" x14ac:dyDescent="0.25">
      <c r="A49" s="10" t="s">
        <v>704</v>
      </c>
      <c r="B49" s="10" t="s">
        <v>135</v>
      </c>
      <c r="C49" s="10" t="s">
        <v>819</v>
      </c>
      <c r="D49" s="12" t="s">
        <v>136</v>
      </c>
      <c r="E49" s="10" t="s">
        <v>137</v>
      </c>
      <c r="F49" s="157" t="s">
        <v>660</v>
      </c>
      <c r="G49" s="52" t="s">
        <v>136</v>
      </c>
      <c r="H49" s="52" t="s">
        <v>566</v>
      </c>
      <c r="I49" s="52" t="s">
        <v>567</v>
      </c>
      <c r="J49" s="16">
        <v>26298</v>
      </c>
      <c r="K49" s="2">
        <v>26298</v>
      </c>
      <c r="L49" s="74">
        <v>0</v>
      </c>
      <c r="M49" s="52" t="s">
        <v>0</v>
      </c>
      <c r="N49" s="52" t="s">
        <v>0</v>
      </c>
      <c r="O49" s="76" t="s">
        <v>0</v>
      </c>
      <c r="P49" s="16"/>
      <c r="Q49" s="29"/>
      <c r="R49" s="25" t="s">
        <v>0</v>
      </c>
      <c r="S49" s="25" t="s">
        <v>0</v>
      </c>
      <c r="T49" s="27"/>
      <c r="U49" s="30"/>
      <c r="V49" s="27"/>
      <c r="W49" s="25" t="s">
        <v>0</v>
      </c>
      <c r="X49" s="25" t="s">
        <v>0</v>
      </c>
      <c r="Y49" s="27" t="s">
        <v>0</v>
      </c>
      <c r="Z49" s="30"/>
      <c r="AA49" s="27"/>
      <c r="AB49" s="28" t="s">
        <v>0</v>
      </c>
      <c r="AC49" s="28" t="s">
        <v>0</v>
      </c>
      <c r="AD49" s="30" t="s">
        <v>0</v>
      </c>
      <c r="AE49" s="30" t="s">
        <v>23</v>
      </c>
      <c r="AF49" s="27" t="s">
        <v>23</v>
      </c>
      <c r="AG49" s="27"/>
      <c r="AH49" s="27"/>
      <c r="AI49" s="27"/>
      <c r="AJ49" s="27"/>
      <c r="AK49" s="27"/>
      <c r="AL49" s="62">
        <v>150000</v>
      </c>
      <c r="AM49" s="62">
        <v>138750</v>
      </c>
      <c r="AN49" s="62">
        <v>11250</v>
      </c>
    </row>
    <row r="50" spans="1:41" ht="100.05" customHeight="1" x14ac:dyDescent="0.25">
      <c r="A50" s="10" t="s">
        <v>705</v>
      </c>
      <c r="B50" s="10" t="s">
        <v>138</v>
      </c>
      <c r="C50" s="10" t="s">
        <v>819</v>
      </c>
      <c r="D50" s="12" t="s">
        <v>139</v>
      </c>
      <c r="E50" s="10" t="s">
        <v>140</v>
      </c>
      <c r="F50" s="157" t="s">
        <v>660</v>
      </c>
      <c r="G50" s="52" t="s">
        <v>139</v>
      </c>
      <c r="H50" s="52" t="s">
        <v>566</v>
      </c>
      <c r="I50" s="52" t="s">
        <v>567</v>
      </c>
      <c r="J50" s="16">
        <v>28798</v>
      </c>
      <c r="K50" s="74">
        <v>28798</v>
      </c>
      <c r="L50" s="74">
        <v>0</v>
      </c>
      <c r="M50" s="52" t="s">
        <v>0</v>
      </c>
      <c r="N50" s="52" t="s">
        <v>0</v>
      </c>
      <c r="O50" s="76" t="s">
        <v>0</v>
      </c>
      <c r="P50" s="16"/>
      <c r="Q50" s="29"/>
      <c r="R50" s="25" t="s">
        <v>0</v>
      </c>
      <c r="S50" s="25" t="s">
        <v>0</v>
      </c>
      <c r="T50" s="27"/>
      <c r="U50" s="30"/>
      <c r="V50" s="27"/>
      <c r="W50" s="25" t="s">
        <v>0</v>
      </c>
      <c r="X50" s="25" t="s">
        <v>0</v>
      </c>
      <c r="Y50" s="27" t="s">
        <v>0</v>
      </c>
      <c r="Z50" s="30"/>
      <c r="AA50" s="27"/>
      <c r="AB50" s="28" t="s">
        <v>0</v>
      </c>
      <c r="AC50" s="28" t="s">
        <v>0</v>
      </c>
      <c r="AD50" s="30" t="s">
        <v>0</v>
      </c>
      <c r="AE50" s="30" t="s">
        <v>23</v>
      </c>
      <c r="AF50" s="27" t="s">
        <v>23</v>
      </c>
      <c r="AG50" s="27"/>
      <c r="AH50" s="27"/>
      <c r="AI50" s="27"/>
      <c r="AJ50" s="27"/>
      <c r="AK50" s="27"/>
      <c r="AL50" s="62">
        <v>485640.4</v>
      </c>
      <c r="AM50" s="62">
        <v>448123.22</v>
      </c>
      <c r="AN50" s="62">
        <v>37517.18</v>
      </c>
    </row>
    <row r="51" spans="1:41" ht="78" customHeight="1" x14ac:dyDescent="0.25">
      <c r="A51" s="8" t="s">
        <v>141</v>
      </c>
      <c r="B51" s="8"/>
      <c r="C51" s="8"/>
      <c r="D51" s="9">
        <v>0</v>
      </c>
      <c r="E51" s="69" t="s">
        <v>142</v>
      </c>
      <c r="F51" s="73" t="s">
        <v>0</v>
      </c>
      <c r="G51" s="8"/>
      <c r="H51" s="8"/>
      <c r="I51" s="8"/>
      <c r="J51" s="11"/>
      <c r="K51" s="11"/>
      <c r="L51" s="11"/>
      <c r="M51" s="11"/>
      <c r="N51" s="11"/>
      <c r="O51" s="11"/>
      <c r="P51" s="11"/>
      <c r="Q51" s="11"/>
      <c r="R51" s="8"/>
      <c r="S51" s="8"/>
      <c r="T51" s="8"/>
      <c r="U51" s="8"/>
      <c r="V51" s="8"/>
      <c r="W51" s="8"/>
      <c r="X51" s="8"/>
      <c r="Y51" s="24"/>
      <c r="Z51" s="24"/>
      <c r="AA51" s="24"/>
      <c r="AB51" s="8"/>
      <c r="AC51" s="8"/>
      <c r="AD51" s="24"/>
      <c r="AE51" s="24"/>
      <c r="AF51" s="24"/>
      <c r="AG51" s="24"/>
      <c r="AH51" s="24"/>
      <c r="AI51" s="24"/>
      <c r="AJ51" s="24"/>
      <c r="AK51" s="24"/>
      <c r="AL51" s="62">
        <v>2431517.75</v>
      </c>
      <c r="AM51" s="62">
        <v>1815869.1500000001</v>
      </c>
      <c r="AN51" s="62">
        <v>615648.60000000009</v>
      </c>
    </row>
    <row r="52" spans="1:41" ht="100.05" customHeight="1" x14ac:dyDescent="0.25">
      <c r="A52" s="10" t="s">
        <v>706</v>
      </c>
      <c r="B52" s="10" t="s">
        <v>143</v>
      </c>
      <c r="C52" s="10" t="s">
        <v>37</v>
      </c>
      <c r="D52" s="12" t="s">
        <v>144</v>
      </c>
      <c r="E52" s="10" t="s">
        <v>145</v>
      </c>
      <c r="F52" s="157" t="s">
        <v>660</v>
      </c>
      <c r="G52" s="25" t="s">
        <v>144</v>
      </c>
      <c r="H52" s="25" t="s">
        <v>566</v>
      </c>
      <c r="I52" s="10" t="s">
        <v>567</v>
      </c>
      <c r="J52" s="29">
        <v>16459.5</v>
      </c>
      <c r="K52" s="28">
        <v>16126.5</v>
      </c>
      <c r="L52" s="29">
        <v>16459.5</v>
      </c>
      <c r="M52" s="25" t="s">
        <v>0</v>
      </c>
      <c r="N52" s="25" t="s">
        <v>0</v>
      </c>
      <c r="O52" s="156"/>
      <c r="P52" s="29"/>
      <c r="Q52" s="29"/>
      <c r="R52" s="25" t="s">
        <v>0</v>
      </c>
      <c r="S52" s="25" t="s">
        <v>0</v>
      </c>
      <c r="T52" s="27" t="s">
        <v>0</v>
      </c>
      <c r="U52" s="30"/>
      <c r="V52" s="27"/>
      <c r="W52" s="25" t="s">
        <v>0</v>
      </c>
      <c r="X52" s="25" t="s">
        <v>0</v>
      </c>
      <c r="Y52" s="27" t="s">
        <v>0</v>
      </c>
      <c r="Z52" s="30"/>
      <c r="AA52" s="27"/>
      <c r="AB52" s="28" t="s">
        <v>0</v>
      </c>
      <c r="AC52" s="28" t="s">
        <v>0</v>
      </c>
      <c r="AD52" s="30" t="s">
        <v>0</v>
      </c>
      <c r="AE52" s="30" t="s">
        <v>23</v>
      </c>
      <c r="AF52" s="27" t="s">
        <v>23</v>
      </c>
      <c r="AG52" s="27"/>
      <c r="AH52" s="27"/>
      <c r="AI52" s="27"/>
      <c r="AJ52" s="27"/>
      <c r="AK52" s="27"/>
      <c r="AL52" s="62">
        <v>1286060.7500000002</v>
      </c>
      <c r="AM52" s="62">
        <v>1189606.1800000002</v>
      </c>
      <c r="AN52" s="62">
        <v>96454.570000000022</v>
      </c>
      <c r="AO52" s="4">
        <v>1</v>
      </c>
    </row>
    <row r="53" spans="1:41" ht="100.05" customHeight="1" x14ac:dyDescent="0.25">
      <c r="A53" s="10" t="s">
        <v>707</v>
      </c>
      <c r="B53" s="10" t="s">
        <v>147</v>
      </c>
      <c r="C53" s="10" t="s">
        <v>37</v>
      </c>
      <c r="D53" s="12" t="s">
        <v>148</v>
      </c>
      <c r="E53" s="10" t="s">
        <v>149</v>
      </c>
      <c r="F53" s="157" t="s">
        <v>660</v>
      </c>
      <c r="G53" s="25" t="s">
        <v>148</v>
      </c>
      <c r="H53" s="52" t="s">
        <v>566</v>
      </c>
      <c r="I53" s="52" t="s">
        <v>567</v>
      </c>
      <c r="J53" s="74">
        <v>2057</v>
      </c>
      <c r="K53" s="75">
        <v>2113</v>
      </c>
      <c r="L53" s="75">
        <v>2057</v>
      </c>
      <c r="M53" s="52" t="s">
        <v>568</v>
      </c>
      <c r="N53" s="52" t="s">
        <v>569</v>
      </c>
      <c r="O53" s="157">
        <v>728.97</v>
      </c>
      <c r="P53" s="74">
        <v>690.97</v>
      </c>
      <c r="Q53" s="29">
        <v>728.97</v>
      </c>
      <c r="R53" s="25" t="s">
        <v>0</v>
      </c>
      <c r="S53" s="25" t="s">
        <v>0</v>
      </c>
      <c r="T53" s="27" t="s">
        <v>0</v>
      </c>
      <c r="U53" s="30"/>
      <c r="V53" s="27"/>
      <c r="W53" s="25" t="s">
        <v>0</v>
      </c>
      <c r="X53" s="25" t="s">
        <v>0</v>
      </c>
      <c r="Y53" s="27" t="s">
        <v>0</v>
      </c>
      <c r="Z53" s="30"/>
      <c r="AA53" s="27"/>
      <c r="AB53" s="28" t="s">
        <v>0</v>
      </c>
      <c r="AC53" s="28" t="s">
        <v>0</v>
      </c>
      <c r="AD53" s="30" t="s">
        <v>0</v>
      </c>
      <c r="AE53" s="30" t="s">
        <v>23</v>
      </c>
      <c r="AF53" s="27" t="s">
        <v>23</v>
      </c>
      <c r="AG53" s="27"/>
      <c r="AH53" s="27"/>
      <c r="AI53" s="27"/>
      <c r="AJ53" s="27"/>
      <c r="AK53" s="27"/>
      <c r="AL53" s="62">
        <v>801950</v>
      </c>
      <c r="AM53" s="62">
        <v>308519</v>
      </c>
      <c r="AN53" s="62">
        <v>493431</v>
      </c>
      <c r="AO53" s="4">
        <v>1</v>
      </c>
    </row>
    <row r="54" spans="1:41" ht="100.05" customHeight="1" x14ac:dyDescent="0.25">
      <c r="A54" s="10" t="s">
        <v>708</v>
      </c>
      <c r="B54" s="10" t="s">
        <v>150</v>
      </c>
      <c r="C54" s="10" t="s">
        <v>37</v>
      </c>
      <c r="D54" s="12" t="s">
        <v>151</v>
      </c>
      <c r="E54" s="10" t="s">
        <v>152</v>
      </c>
      <c r="F54" s="157" t="s">
        <v>660</v>
      </c>
      <c r="G54" s="25" t="s">
        <v>151</v>
      </c>
      <c r="H54" s="52" t="s">
        <v>566</v>
      </c>
      <c r="I54" s="52" t="s">
        <v>567</v>
      </c>
      <c r="J54" s="74">
        <v>6432</v>
      </c>
      <c r="K54" s="75">
        <v>6000</v>
      </c>
      <c r="L54" s="2">
        <v>6432</v>
      </c>
      <c r="M54" s="52" t="s">
        <v>0</v>
      </c>
      <c r="N54" s="52" t="s">
        <v>0</v>
      </c>
      <c r="O54" s="157"/>
      <c r="P54" s="74"/>
      <c r="Q54" s="29"/>
      <c r="R54" s="25" t="s">
        <v>0</v>
      </c>
      <c r="S54" s="25" t="s">
        <v>0</v>
      </c>
      <c r="T54" s="27" t="s">
        <v>0</v>
      </c>
      <c r="U54" s="30"/>
      <c r="V54" s="27"/>
      <c r="W54" s="25" t="s">
        <v>0</v>
      </c>
      <c r="X54" s="25" t="s">
        <v>0</v>
      </c>
      <c r="Y54" s="27" t="s">
        <v>0</v>
      </c>
      <c r="Z54" s="30"/>
      <c r="AA54" s="27"/>
      <c r="AB54" s="28" t="s">
        <v>0</v>
      </c>
      <c r="AC54" s="28" t="s">
        <v>0</v>
      </c>
      <c r="AD54" s="30" t="s">
        <v>0</v>
      </c>
      <c r="AE54" s="30" t="s">
        <v>23</v>
      </c>
      <c r="AF54" s="27" t="s">
        <v>23</v>
      </c>
      <c r="AG54" s="27"/>
      <c r="AH54" s="27"/>
      <c r="AI54" s="27"/>
      <c r="AJ54" s="27"/>
      <c r="AK54" s="27"/>
      <c r="AL54" s="62">
        <v>343507</v>
      </c>
      <c r="AM54" s="62">
        <v>317743.97000000003</v>
      </c>
      <c r="AN54" s="62">
        <v>25763.03</v>
      </c>
      <c r="AO54" s="4">
        <v>1</v>
      </c>
    </row>
    <row r="55" spans="1:41" ht="100.05" customHeight="1" x14ac:dyDescent="0.25">
      <c r="A55" s="10" t="s">
        <v>2571</v>
      </c>
      <c r="B55" s="10" t="s">
        <v>2572</v>
      </c>
      <c r="C55" s="10" t="s">
        <v>2574</v>
      </c>
      <c r="D55" s="12"/>
      <c r="E55" s="52" t="s">
        <v>2573</v>
      </c>
      <c r="F55" s="157"/>
      <c r="G55" s="25"/>
      <c r="H55" s="52" t="s">
        <v>566</v>
      </c>
      <c r="I55" s="52" t="s">
        <v>567</v>
      </c>
      <c r="J55" s="74">
        <v>12976</v>
      </c>
      <c r="K55" s="75"/>
      <c r="L55" s="2"/>
      <c r="M55" s="52" t="s">
        <v>568</v>
      </c>
      <c r="N55" s="52" t="s">
        <v>569</v>
      </c>
      <c r="O55" s="157">
        <v>1202.8</v>
      </c>
      <c r="P55" s="74"/>
      <c r="Q55" s="29"/>
      <c r="R55" s="25"/>
      <c r="S55" s="25"/>
      <c r="T55" s="27"/>
      <c r="U55" s="30"/>
      <c r="V55" s="27"/>
      <c r="W55" s="25"/>
      <c r="X55" s="25"/>
      <c r="Y55" s="27"/>
      <c r="Z55" s="30"/>
      <c r="AA55" s="27"/>
      <c r="AB55" s="28"/>
      <c r="AC55" s="28"/>
      <c r="AD55" s="30"/>
      <c r="AE55" s="30"/>
      <c r="AF55" s="27"/>
      <c r="AG55" s="27"/>
      <c r="AH55" s="27"/>
      <c r="AI55" s="27"/>
      <c r="AJ55" s="27"/>
      <c r="AK55" s="27"/>
      <c r="AL55" s="62"/>
      <c r="AM55" s="62"/>
      <c r="AN55" s="62"/>
    </row>
    <row r="56" spans="1:41" ht="100.05" customHeight="1" x14ac:dyDescent="0.25">
      <c r="A56" s="8" t="s">
        <v>153</v>
      </c>
      <c r="B56" s="8"/>
      <c r="C56" s="8"/>
      <c r="D56" s="9">
        <v>0</v>
      </c>
      <c r="E56" s="69" t="s">
        <v>154</v>
      </c>
      <c r="F56" s="73" t="s"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>
        <f t="shared" ref="AL56:AN56" si="0">SUM(AL57:AL61)</f>
        <v>16338319.139999999</v>
      </c>
      <c r="AM56" s="8">
        <f t="shared" si="0"/>
        <v>8972828.7100000009</v>
      </c>
      <c r="AN56" s="8">
        <f t="shared" si="0"/>
        <v>7365490.4299999997</v>
      </c>
    </row>
    <row r="57" spans="1:41" ht="100.05" customHeight="1" x14ac:dyDescent="0.25">
      <c r="A57" s="10" t="s">
        <v>709</v>
      </c>
      <c r="B57" s="10" t="s">
        <v>155</v>
      </c>
      <c r="C57" s="10" t="s">
        <v>819</v>
      </c>
      <c r="D57" s="12" t="s">
        <v>156</v>
      </c>
      <c r="E57" s="10" t="s">
        <v>157</v>
      </c>
      <c r="F57" s="157" t="s">
        <v>660</v>
      </c>
      <c r="G57" s="52" t="s">
        <v>156</v>
      </c>
      <c r="H57" s="52" t="s">
        <v>570</v>
      </c>
      <c r="I57" s="52" t="s">
        <v>571</v>
      </c>
      <c r="J57" s="157">
        <v>194</v>
      </c>
      <c r="K57" s="77">
        <v>194</v>
      </c>
      <c r="L57" s="157">
        <v>156</v>
      </c>
      <c r="M57" s="52" t="s">
        <v>572</v>
      </c>
      <c r="N57" s="52" t="s">
        <v>573</v>
      </c>
      <c r="O57" s="77">
        <v>274</v>
      </c>
      <c r="P57" s="77">
        <v>274</v>
      </c>
      <c r="Q57" s="157">
        <v>262</v>
      </c>
      <c r="R57" s="52" t="s">
        <v>574</v>
      </c>
      <c r="S57" s="52" t="s">
        <v>575</v>
      </c>
      <c r="T57" s="78">
        <v>433</v>
      </c>
      <c r="U57" s="78">
        <v>433</v>
      </c>
      <c r="V57" s="157">
        <v>248</v>
      </c>
      <c r="W57" s="52" t="s">
        <v>576</v>
      </c>
      <c r="X57" s="52" t="s">
        <v>577</v>
      </c>
      <c r="Y57" s="78">
        <v>828</v>
      </c>
      <c r="Z57" s="78">
        <v>828</v>
      </c>
      <c r="AA57" s="156">
        <v>812</v>
      </c>
      <c r="AB57" s="28" t="s">
        <v>578</v>
      </c>
      <c r="AC57" s="3" t="s">
        <v>579</v>
      </c>
      <c r="AD57" s="29">
        <v>3.1</v>
      </c>
      <c r="AE57" s="29">
        <v>3.1</v>
      </c>
      <c r="AF57" s="29">
        <v>3.52</v>
      </c>
      <c r="AG57" s="25"/>
      <c r="AH57" s="33"/>
      <c r="AI57" s="34"/>
      <c r="AJ57" s="26"/>
      <c r="AK57" s="26"/>
      <c r="AL57" s="62">
        <v>2474472.79</v>
      </c>
      <c r="AM57" s="62">
        <v>1614228.26</v>
      </c>
      <c r="AN57" s="63">
        <v>860244.53</v>
      </c>
      <c r="AO57" s="64"/>
    </row>
    <row r="58" spans="1:41" ht="100.05" customHeight="1" x14ac:dyDescent="0.25">
      <c r="A58" s="10" t="s">
        <v>710</v>
      </c>
      <c r="B58" s="10" t="s">
        <v>159</v>
      </c>
      <c r="C58" s="10" t="s">
        <v>819</v>
      </c>
      <c r="D58" s="12" t="s">
        <v>160</v>
      </c>
      <c r="E58" s="10" t="s">
        <v>161</v>
      </c>
      <c r="F58" s="157" t="s">
        <v>660</v>
      </c>
      <c r="G58" s="52" t="s">
        <v>160</v>
      </c>
      <c r="H58" s="52" t="s">
        <v>0</v>
      </c>
      <c r="I58" s="52" t="s">
        <v>0</v>
      </c>
      <c r="J58" s="157" t="s">
        <v>0</v>
      </c>
      <c r="K58" s="77"/>
      <c r="L58" s="157"/>
      <c r="M58" s="52" t="s">
        <v>572</v>
      </c>
      <c r="N58" s="52" t="s">
        <v>573</v>
      </c>
      <c r="O58" s="77">
        <v>25000</v>
      </c>
      <c r="P58" s="77">
        <v>25000</v>
      </c>
      <c r="Q58" s="77">
        <v>0</v>
      </c>
      <c r="R58" s="52" t="s">
        <v>0</v>
      </c>
      <c r="S58" s="52" t="s">
        <v>0</v>
      </c>
      <c r="T58" s="78" t="s">
        <v>0</v>
      </c>
      <c r="U58" s="78"/>
      <c r="V58" s="78"/>
      <c r="W58" s="52"/>
      <c r="X58" s="52" t="s">
        <v>0</v>
      </c>
      <c r="Y58" s="78" t="s">
        <v>0</v>
      </c>
      <c r="Z58" s="78"/>
      <c r="AA58" s="32"/>
      <c r="AB58" s="28" t="s">
        <v>578</v>
      </c>
      <c r="AC58" s="3" t="s">
        <v>579</v>
      </c>
      <c r="AD58" s="29">
        <v>16.420000000000002</v>
      </c>
      <c r="AE58" s="29">
        <v>16.04</v>
      </c>
      <c r="AF58" s="29">
        <v>16.04</v>
      </c>
      <c r="AG58" s="29"/>
      <c r="AH58" s="35"/>
      <c r="AI58" s="29"/>
      <c r="AJ58" s="29"/>
      <c r="AK58" s="36"/>
      <c r="AL58" s="65">
        <v>5706088</v>
      </c>
      <c r="AM58" s="65">
        <v>2696984.31</v>
      </c>
      <c r="AN58" s="65">
        <v>3009103.69</v>
      </c>
    </row>
    <row r="59" spans="1:41" ht="100.05" customHeight="1" x14ac:dyDescent="0.25">
      <c r="A59" s="10" t="s">
        <v>711</v>
      </c>
      <c r="B59" s="10" t="s">
        <v>163</v>
      </c>
      <c r="C59" s="10" t="s">
        <v>819</v>
      </c>
      <c r="D59" s="12" t="s">
        <v>164</v>
      </c>
      <c r="E59" s="10" t="s">
        <v>165</v>
      </c>
      <c r="F59" s="157" t="s">
        <v>23</v>
      </c>
      <c r="G59" s="52" t="s">
        <v>164</v>
      </c>
      <c r="H59" s="52" t="s">
        <v>570</v>
      </c>
      <c r="I59" s="52" t="s">
        <v>571</v>
      </c>
      <c r="J59" s="157">
        <v>240</v>
      </c>
      <c r="K59" s="77">
        <v>240</v>
      </c>
      <c r="L59" s="157">
        <v>0</v>
      </c>
      <c r="M59" s="52" t="s">
        <v>0</v>
      </c>
      <c r="N59" s="52" t="s">
        <v>0</v>
      </c>
      <c r="O59" s="77" t="s">
        <v>0</v>
      </c>
      <c r="P59" s="77"/>
      <c r="Q59" s="77"/>
      <c r="R59" s="52" t="s">
        <v>574</v>
      </c>
      <c r="S59" s="52" t="s">
        <v>575</v>
      </c>
      <c r="T59" s="78">
        <v>210</v>
      </c>
      <c r="U59" s="78">
        <v>210</v>
      </c>
      <c r="V59" s="79">
        <v>0</v>
      </c>
      <c r="W59" s="52" t="s">
        <v>576</v>
      </c>
      <c r="X59" s="52" t="s">
        <v>577</v>
      </c>
      <c r="Y59" s="78">
        <v>210</v>
      </c>
      <c r="Z59" s="78">
        <v>210</v>
      </c>
      <c r="AA59" s="37">
        <v>0</v>
      </c>
      <c r="AB59" s="28" t="s">
        <v>0</v>
      </c>
      <c r="AC59" s="3" t="s">
        <v>0</v>
      </c>
      <c r="AD59" s="29" t="s">
        <v>0</v>
      </c>
      <c r="AE59" s="29"/>
      <c r="AF59" s="29"/>
      <c r="AG59" s="25"/>
      <c r="AH59" s="33"/>
      <c r="AI59" s="34"/>
      <c r="AJ59" s="26"/>
      <c r="AK59" s="26"/>
      <c r="AL59" s="62">
        <v>1298773.75</v>
      </c>
      <c r="AM59" s="62">
        <v>796102</v>
      </c>
      <c r="AN59" s="62">
        <v>502671.75</v>
      </c>
    </row>
    <row r="60" spans="1:41" ht="100.05" customHeight="1" x14ac:dyDescent="0.25">
      <c r="A60" s="10" t="s">
        <v>712</v>
      </c>
      <c r="B60" s="10" t="s">
        <v>167</v>
      </c>
      <c r="C60" s="10" t="s">
        <v>819</v>
      </c>
      <c r="D60" s="12" t="s">
        <v>168</v>
      </c>
      <c r="E60" s="10" t="s">
        <v>169</v>
      </c>
      <c r="F60" s="157" t="s">
        <v>23</v>
      </c>
      <c r="G60" s="52" t="s">
        <v>168</v>
      </c>
      <c r="H60" s="52" t="s">
        <v>570</v>
      </c>
      <c r="I60" s="52" t="s">
        <v>571</v>
      </c>
      <c r="J60" s="157">
        <v>422</v>
      </c>
      <c r="K60" s="77">
        <v>422</v>
      </c>
      <c r="L60" s="157">
        <v>4</v>
      </c>
      <c r="M60" s="52" t="s">
        <v>572</v>
      </c>
      <c r="N60" s="52" t="s">
        <v>573</v>
      </c>
      <c r="O60" s="80">
        <v>15867</v>
      </c>
      <c r="P60" s="80">
        <v>15867</v>
      </c>
      <c r="Q60" s="77">
        <v>0</v>
      </c>
      <c r="R60" s="52" t="s">
        <v>574</v>
      </c>
      <c r="S60" s="52" t="s">
        <v>575</v>
      </c>
      <c r="T60" s="78">
        <v>432</v>
      </c>
      <c r="U60" s="78">
        <v>432</v>
      </c>
      <c r="V60" s="157">
        <v>15</v>
      </c>
      <c r="W60" s="52" t="s">
        <v>0</v>
      </c>
      <c r="X60" s="52" t="s">
        <v>0</v>
      </c>
      <c r="Y60" s="78" t="s">
        <v>0</v>
      </c>
      <c r="Z60" s="78"/>
      <c r="AA60" s="32"/>
      <c r="AB60" s="28" t="s">
        <v>578</v>
      </c>
      <c r="AC60" s="3" t="s">
        <v>579</v>
      </c>
      <c r="AD60" s="29">
        <v>3.2</v>
      </c>
      <c r="AE60" s="29">
        <v>3.2</v>
      </c>
      <c r="AF60" s="29">
        <v>0.53</v>
      </c>
      <c r="AG60" s="29"/>
      <c r="AH60" s="35"/>
      <c r="AI60" s="29"/>
      <c r="AJ60" s="29"/>
      <c r="AK60" s="29"/>
      <c r="AL60" s="62">
        <v>5287984.5999999996</v>
      </c>
      <c r="AM60" s="62">
        <v>2945039.14</v>
      </c>
      <c r="AN60" s="62">
        <v>2342945.46</v>
      </c>
    </row>
    <row r="61" spans="1:41" ht="100.05" customHeight="1" x14ac:dyDescent="0.25">
      <c r="A61" s="10" t="s">
        <v>713</v>
      </c>
      <c r="B61" s="10" t="s">
        <v>171</v>
      </c>
      <c r="C61" s="10" t="s">
        <v>819</v>
      </c>
      <c r="D61" s="12" t="s">
        <v>172</v>
      </c>
      <c r="E61" s="10" t="s">
        <v>173</v>
      </c>
      <c r="F61" s="157" t="s">
        <v>23</v>
      </c>
      <c r="G61" s="52" t="s">
        <v>172</v>
      </c>
      <c r="H61" s="52" t="s">
        <v>570</v>
      </c>
      <c r="I61" s="52" t="s">
        <v>571</v>
      </c>
      <c r="J61" s="157">
        <v>90</v>
      </c>
      <c r="K61" s="77">
        <v>90</v>
      </c>
      <c r="L61" s="157">
        <v>0</v>
      </c>
      <c r="M61" s="52" t="s">
        <v>572</v>
      </c>
      <c r="N61" s="52" t="s">
        <v>573</v>
      </c>
      <c r="O61" s="80">
        <v>450</v>
      </c>
      <c r="P61" s="80">
        <v>450</v>
      </c>
      <c r="Q61" s="157">
        <v>341</v>
      </c>
      <c r="R61" s="52" t="s">
        <v>574</v>
      </c>
      <c r="S61" s="52" t="s">
        <v>575</v>
      </c>
      <c r="T61" s="78">
        <v>411</v>
      </c>
      <c r="U61" s="78">
        <v>411</v>
      </c>
      <c r="V61" s="78">
        <v>0</v>
      </c>
      <c r="W61" s="52" t="s">
        <v>576</v>
      </c>
      <c r="X61" s="52" t="s">
        <v>577</v>
      </c>
      <c r="Y61" s="78">
        <v>411</v>
      </c>
      <c r="Z61" s="78">
        <v>411</v>
      </c>
      <c r="AA61" s="32">
        <v>0</v>
      </c>
      <c r="AB61" s="28" t="s">
        <v>0</v>
      </c>
      <c r="AC61" s="28" t="s">
        <v>0</v>
      </c>
      <c r="AD61" s="29" t="s">
        <v>0</v>
      </c>
      <c r="AE61" s="29"/>
      <c r="AF61" s="29"/>
      <c r="AG61" s="29"/>
      <c r="AH61" s="35"/>
      <c r="AI61" s="29"/>
      <c r="AJ61" s="29"/>
      <c r="AK61" s="29"/>
      <c r="AL61" s="62">
        <v>1571000</v>
      </c>
      <c r="AM61" s="62">
        <v>920475</v>
      </c>
      <c r="AN61" s="62">
        <v>650525</v>
      </c>
    </row>
    <row r="62" spans="1:41" ht="105.6" customHeight="1" x14ac:dyDescent="0.25">
      <c r="A62" s="8" t="s">
        <v>175</v>
      </c>
      <c r="B62" s="8"/>
      <c r="C62" s="10"/>
      <c r="D62" s="9">
        <v>0</v>
      </c>
      <c r="E62" s="69" t="s">
        <v>176</v>
      </c>
      <c r="F62" s="73" t="s"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24"/>
      <c r="U62" s="24"/>
      <c r="V62" s="24"/>
      <c r="W62" s="24"/>
      <c r="X62" s="8"/>
      <c r="Y62" s="24"/>
      <c r="Z62" s="24"/>
      <c r="AA62" s="24"/>
      <c r="AB62" s="8"/>
      <c r="AC62" s="8"/>
      <c r="AD62" s="24"/>
      <c r="AE62" s="24"/>
      <c r="AF62" s="24"/>
      <c r="AG62" s="24"/>
      <c r="AH62" s="24"/>
      <c r="AI62" s="24"/>
      <c r="AJ62" s="24"/>
      <c r="AK62" s="24"/>
      <c r="AL62" s="62">
        <v>4003261.44</v>
      </c>
      <c r="AM62" s="62">
        <v>3399493.48</v>
      </c>
      <c r="AN62" s="62">
        <v>603767.96</v>
      </c>
    </row>
    <row r="63" spans="1:41" ht="100.05" customHeight="1" x14ac:dyDescent="0.25">
      <c r="A63" s="10" t="s">
        <v>714</v>
      </c>
      <c r="B63" s="10" t="s">
        <v>177</v>
      </c>
      <c r="C63" s="10" t="s">
        <v>819</v>
      </c>
      <c r="D63" s="12" t="s">
        <v>178</v>
      </c>
      <c r="E63" s="10" t="s">
        <v>179</v>
      </c>
      <c r="F63" s="157" t="s">
        <v>23</v>
      </c>
      <c r="G63" s="25" t="s">
        <v>178</v>
      </c>
      <c r="H63" s="25" t="s">
        <v>580</v>
      </c>
      <c r="I63" s="52" t="s">
        <v>581</v>
      </c>
      <c r="J63" s="157">
        <v>262.58999999999997</v>
      </c>
      <c r="K63" s="74">
        <v>262.58999999999997</v>
      </c>
      <c r="L63" s="74">
        <v>192.35</v>
      </c>
      <c r="M63" s="52" t="s">
        <v>582</v>
      </c>
      <c r="N63" s="52" t="s">
        <v>583</v>
      </c>
      <c r="O63" s="29">
        <v>26</v>
      </c>
      <c r="P63" s="29">
        <v>26</v>
      </c>
      <c r="Q63" s="156">
        <v>0</v>
      </c>
      <c r="R63" s="25" t="s">
        <v>0</v>
      </c>
      <c r="S63" s="25" t="s">
        <v>0</v>
      </c>
      <c r="T63" s="27" t="s">
        <v>0</v>
      </c>
      <c r="U63" s="30"/>
      <c r="V63" s="27"/>
      <c r="W63" s="27"/>
      <c r="X63" s="25"/>
      <c r="Y63" s="27"/>
      <c r="Z63" s="30"/>
      <c r="AA63" s="27"/>
      <c r="AB63" s="28"/>
      <c r="AC63" s="28"/>
      <c r="AD63" s="30"/>
      <c r="AE63" s="30"/>
      <c r="AF63" s="27"/>
      <c r="AG63" s="27"/>
      <c r="AH63" s="27"/>
      <c r="AI63" s="27"/>
      <c r="AJ63" s="27"/>
      <c r="AK63" s="27"/>
      <c r="AL63" s="62">
        <v>4003261.44</v>
      </c>
      <c r="AM63" s="62">
        <v>3399493.48</v>
      </c>
      <c r="AN63" s="62">
        <v>603767.96</v>
      </c>
    </row>
    <row r="64" spans="1:41" ht="100.05" customHeight="1" x14ac:dyDescent="0.25">
      <c r="A64" s="8" t="s">
        <v>180</v>
      </c>
      <c r="B64" s="8"/>
      <c r="C64" s="10"/>
      <c r="D64" s="9">
        <v>0</v>
      </c>
      <c r="E64" s="69" t="s">
        <v>181</v>
      </c>
      <c r="F64" s="73" t="s">
        <v>0</v>
      </c>
      <c r="G64" s="8"/>
      <c r="H64" s="8"/>
      <c r="I64" s="8"/>
      <c r="J64" s="8"/>
      <c r="K64" s="8"/>
      <c r="L64" s="8"/>
      <c r="M64" s="8"/>
      <c r="N64" s="8"/>
      <c r="O64" s="8"/>
      <c r="P64" s="11"/>
      <c r="Q64" s="15"/>
      <c r="R64" s="8"/>
      <c r="S64" s="8"/>
      <c r="T64" s="24"/>
      <c r="U64" s="24"/>
      <c r="V64" s="24"/>
      <c r="W64" s="24"/>
      <c r="X64" s="8"/>
      <c r="Y64" s="24"/>
      <c r="Z64" s="24"/>
      <c r="AA64" s="24"/>
      <c r="AB64" s="8"/>
      <c r="AC64" s="8"/>
      <c r="AD64" s="24"/>
      <c r="AE64" s="24"/>
      <c r="AF64" s="24"/>
      <c r="AG64" s="24"/>
      <c r="AH64" s="24"/>
      <c r="AI64" s="24"/>
      <c r="AJ64" s="24"/>
      <c r="AK64" s="24"/>
      <c r="AL64" s="62">
        <v>719317.6470588235</v>
      </c>
      <c r="AM64" s="62">
        <v>611420</v>
      </c>
      <c r="AN64" s="62">
        <v>107897.64705882352</v>
      </c>
    </row>
    <row r="65" spans="1:41" ht="100.05" customHeight="1" x14ac:dyDescent="0.25">
      <c r="A65" s="10" t="s">
        <v>715</v>
      </c>
      <c r="B65" s="10" t="s">
        <v>182</v>
      </c>
      <c r="C65" s="10" t="s">
        <v>819</v>
      </c>
      <c r="D65" s="12" t="s">
        <v>183</v>
      </c>
      <c r="E65" s="10" t="s">
        <v>184</v>
      </c>
      <c r="F65" s="157" t="s">
        <v>23</v>
      </c>
      <c r="G65" s="25" t="s">
        <v>183</v>
      </c>
      <c r="H65" s="25" t="s">
        <v>584</v>
      </c>
      <c r="I65" s="52" t="s">
        <v>585</v>
      </c>
      <c r="J65" s="154">
        <v>366</v>
      </c>
      <c r="K65" s="156">
        <v>367</v>
      </c>
      <c r="L65" s="156">
        <v>314</v>
      </c>
      <c r="M65" s="25" t="s">
        <v>0</v>
      </c>
      <c r="N65" s="25"/>
      <c r="O65" s="25" t="s">
        <v>0</v>
      </c>
      <c r="P65" s="30"/>
      <c r="Q65" s="30"/>
      <c r="R65" s="27" t="s">
        <v>0</v>
      </c>
      <c r="S65" s="25" t="s">
        <v>0</v>
      </c>
      <c r="T65" s="27" t="s">
        <v>0</v>
      </c>
      <c r="U65" s="30"/>
      <c r="V65" s="27"/>
      <c r="W65" s="27" t="s">
        <v>0</v>
      </c>
      <c r="X65" s="25" t="s">
        <v>0</v>
      </c>
      <c r="Y65" s="27" t="s">
        <v>0</v>
      </c>
      <c r="Z65" s="30"/>
      <c r="AA65" s="27"/>
      <c r="AB65" s="28" t="s">
        <v>0</v>
      </c>
      <c r="AC65" s="28"/>
      <c r="AD65" s="30"/>
      <c r="AE65" s="30"/>
      <c r="AF65" s="27"/>
      <c r="AG65" s="27"/>
      <c r="AH65" s="27"/>
      <c r="AI65" s="27"/>
      <c r="AJ65" s="27"/>
      <c r="AK65" s="27"/>
      <c r="AL65" s="62">
        <v>208223.5294117647</v>
      </c>
      <c r="AM65" s="62">
        <v>176990</v>
      </c>
      <c r="AN65" s="62">
        <v>31233.529411764706</v>
      </c>
    </row>
    <row r="66" spans="1:41" ht="100.05" customHeight="1" x14ac:dyDescent="0.25">
      <c r="A66" s="10" t="s">
        <v>716</v>
      </c>
      <c r="B66" s="10" t="s">
        <v>185</v>
      </c>
      <c r="C66" s="10" t="s">
        <v>37</v>
      </c>
      <c r="D66" s="12" t="s">
        <v>186</v>
      </c>
      <c r="E66" s="10" t="s">
        <v>187</v>
      </c>
      <c r="F66" s="157" t="s">
        <v>23</v>
      </c>
      <c r="G66" s="25" t="s">
        <v>186</v>
      </c>
      <c r="H66" s="25" t="s">
        <v>584</v>
      </c>
      <c r="I66" s="52" t="s">
        <v>585</v>
      </c>
      <c r="J66" s="154">
        <v>334</v>
      </c>
      <c r="K66" s="156">
        <v>301</v>
      </c>
      <c r="L66" s="156">
        <v>334</v>
      </c>
      <c r="M66" s="25" t="s">
        <v>0</v>
      </c>
      <c r="N66" s="25" t="s">
        <v>0</v>
      </c>
      <c r="O66" s="25" t="s">
        <v>0</v>
      </c>
      <c r="P66" s="30"/>
      <c r="Q66" s="30"/>
      <c r="R66" s="27" t="s">
        <v>0</v>
      </c>
      <c r="S66" s="25" t="s">
        <v>0</v>
      </c>
      <c r="T66" s="27" t="s">
        <v>0</v>
      </c>
      <c r="U66" s="30"/>
      <c r="V66" s="27"/>
      <c r="W66" s="27" t="s">
        <v>0</v>
      </c>
      <c r="X66" s="25" t="s">
        <v>0</v>
      </c>
      <c r="Y66" s="27" t="s">
        <v>0</v>
      </c>
      <c r="Z66" s="30"/>
      <c r="AA66" s="27"/>
      <c r="AB66" s="28" t="s">
        <v>0</v>
      </c>
      <c r="AC66" s="28"/>
      <c r="AD66" s="30"/>
      <c r="AE66" s="30"/>
      <c r="AF66" s="27"/>
      <c r="AG66" s="27"/>
      <c r="AH66" s="27"/>
      <c r="AI66" s="27"/>
      <c r="AJ66" s="27"/>
      <c r="AK66" s="27"/>
      <c r="AL66" s="62">
        <v>288106</v>
      </c>
      <c r="AM66" s="62">
        <v>244890.1</v>
      </c>
      <c r="AN66" s="62">
        <v>43215.9</v>
      </c>
      <c r="AO66" s="4">
        <v>1</v>
      </c>
    </row>
    <row r="67" spans="1:41" ht="100.05" customHeight="1" x14ac:dyDescent="0.25">
      <c r="A67" s="10" t="s">
        <v>717</v>
      </c>
      <c r="B67" s="10" t="s">
        <v>188</v>
      </c>
      <c r="C67" s="10" t="s">
        <v>819</v>
      </c>
      <c r="D67" s="12" t="s">
        <v>189</v>
      </c>
      <c r="E67" s="10" t="s">
        <v>190</v>
      </c>
      <c r="F67" s="157" t="s">
        <v>23</v>
      </c>
      <c r="G67" s="25" t="s">
        <v>189</v>
      </c>
      <c r="H67" s="25" t="s">
        <v>584</v>
      </c>
      <c r="I67" s="52" t="s">
        <v>585</v>
      </c>
      <c r="J67" s="154">
        <v>77</v>
      </c>
      <c r="K67" s="156">
        <v>77</v>
      </c>
      <c r="L67" s="156">
        <v>0</v>
      </c>
      <c r="M67" s="25" t="s">
        <v>0</v>
      </c>
      <c r="N67" s="25" t="s">
        <v>0</v>
      </c>
      <c r="O67" s="25" t="s">
        <v>0</v>
      </c>
      <c r="P67" s="30"/>
      <c r="Q67" s="30"/>
      <c r="R67" s="27" t="s">
        <v>0</v>
      </c>
      <c r="S67" s="25" t="s">
        <v>0</v>
      </c>
      <c r="T67" s="27" t="s">
        <v>0</v>
      </c>
      <c r="U67" s="30"/>
      <c r="V67" s="27"/>
      <c r="W67" s="27" t="s">
        <v>0</v>
      </c>
      <c r="X67" s="25" t="s">
        <v>0</v>
      </c>
      <c r="Y67" s="27" t="s">
        <v>0</v>
      </c>
      <c r="Z67" s="30"/>
      <c r="AA67" s="27"/>
      <c r="AB67" s="28" t="s">
        <v>0</v>
      </c>
      <c r="AC67" s="28"/>
      <c r="AD67" s="30"/>
      <c r="AE67" s="30"/>
      <c r="AF67" s="27"/>
      <c r="AG67" s="27"/>
      <c r="AH67" s="27"/>
      <c r="AI67" s="27"/>
      <c r="AJ67" s="27"/>
      <c r="AK67" s="27"/>
      <c r="AL67" s="62">
        <v>222988.11764705883</v>
      </c>
      <c r="AM67" s="62">
        <v>189539.9</v>
      </c>
      <c r="AN67" s="62">
        <v>33448.217647058824</v>
      </c>
    </row>
    <row r="68" spans="1:41" ht="72.599999999999994" customHeight="1" x14ac:dyDescent="0.25">
      <c r="A68" s="8" t="s">
        <v>191</v>
      </c>
      <c r="B68" s="8"/>
      <c r="C68" s="8"/>
      <c r="D68" s="9">
        <v>0</v>
      </c>
      <c r="E68" s="69" t="s">
        <v>192</v>
      </c>
      <c r="F68" s="73" t="s">
        <v>0</v>
      </c>
      <c r="G68" s="8"/>
      <c r="H68" s="8"/>
      <c r="I68" s="8"/>
      <c r="J68" s="8"/>
      <c r="K68" s="8"/>
      <c r="L68" s="8"/>
      <c r="M68" s="8"/>
      <c r="N68" s="8"/>
      <c r="O68" s="8"/>
      <c r="P68" s="11"/>
      <c r="Q68" s="15"/>
      <c r="R68" s="8"/>
      <c r="S68" s="8"/>
      <c r="T68" s="24"/>
      <c r="U68" s="24"/>
      <c r="V68" s="24"/>
      <c r="W68" s="24"/>
      <c r="X68" s="8"/>
      <c r="Y68" s="24"/>
      <c r="Z68" s="24"/>
      <c r="AA68" s="24"/>
      <c r="AB68" s="8"/>
      <c r="AC68" s="8"/>
      <c r="AD68" s="24"/>
      <c r="AE68" s="24"/>
      <c r="AF68" s="24"/>
      <c r="AG68" s="24"/>
      <c r="AH68" s="24"/>
      <c r="AI68" s="24"/>
      <c r="AJ68" s="24"/>
      <c r="AK68" s="24"/>
      <c r="AL68" s="62">
        <v>1962983.8399999999</v>
      </c>
      <c r="AM68" s="62">
        <v>1189789.7799999998</v>
      </c>
      <c r="AN68" s="62">
        <v>773194.06</v>
      </c>
    </row>
    <row r="69" spans="1:41" ht="100.05" customHeight="1" x14ac:dyDescent="0.25">
      <c r="A69" s="10" t="s">
        <v>718</v>
      </c>
      <c r="B69" s="10" t="s">
        <v>193</v>
      </c>
      <c r="C69" s="10" t="s">
        <v>37</v>
      </c>
      <c r="D69" s="12" t="s">
        <v>194</v>
      </c>
      <c r="E69" s="10" t="s">
        <v>195</v>
      </c>
      <c r="F69" s="157" t="s">
        <v>660</v>
      </c>
      <c r="G69" s="25" t="s">
        <v>194</v>
      </c>
      <c r="H69" s="25" t="s">
        <v>586</v>
      </c>
      <c r="I69" s="52" t="s">
        <v>587</v>
      </c>
      <c r="J69" s="156">
        <v>2</v>
      </c>
      <c r="K69" s="26">
        <v>2</v>
      </c>
      <c r="L69" s="156">
        <v>2</v>
      </c>
      <c r="M69" s="25" t="s">
        <v>0</v>
      </c>
      <c r="N69" s="25" t="s">
        <v>0</v>
      </c>
      <c r="O69" s="25"/>
      <c r="P69" s="28"/>
      <c r="Q69" s="30"/>
      <c r="R69" s="25"/>
      <c r="S69" s="25"/>
      <c r="T69" s="27"/>
      <c r="U69" s="30"/>
      <c r="V69" s="27"/>
      <c r="W69" s="27"/>
      <c r="X69" s="25"/>
      <c r="Y69" s="27"/>
      <c r="Z69" s="30"/>
      <c r="AA69" s="27"/>
      <c r="AB69" s="28"/>
      <c r="AC69" s="28"/>
      <c r="AD69" s="30"/>
      <c r="AE69" s="30"/>
      <c r="AF69" s="27"/>
      <c r="AG69" s="27"/>
      <c r="AH69" s="27"/>
      <c r="AI69" s="27"/>
      <c r="AJ69" s="27"/>
      <c r="AK69" s="27"/>
      <c r="AL69" s="62">
        <v>342549.33</v>
      </c>
      <c r="AM69" s="62">
        <v>291166.93</v>
      </c>
      <c r="AN69" s="62">
        <v>51382.400000000001</v>
      </c>
      <c r="AO69" s="4">
        <v>1</v>
      </c>
    </row>
    <row r="70" spans="1:41" ht="100.05" customHeight="1" x14ac:dyDescent="0.25">
      <c r="A70" s="10" t="s">
        <v>719</v>
      </c>
      <c r="B70" s="10" t="s">
        <v>196</v>
      </c>
      <c r="C70" s="10" t="s">
        <v>37</v>
      </c>
      <c r="D70" s="12" t="s">
        <v>197</v>
      </c>
      <c r="E70" s="10" t="s">
        <v>198</v>
      </c>
      <c r="F70" s="157" t="s">
        <v>660</v>
      </c>
      <c r="G70" s="25" t="s">
        <v>197</v>
      </c>
      <c r="H70" s="25" t="s">
        <v>586</v>
      </c>
      <c r="I70" s="52" t="s">
        <v>587</v>
      </c>
      <c r="J70" s="156">
        <v>1</v>
      </c>
      <c r="K70" s="26">
        <v>1</v>
      </c>
      <c r="L70" s="156">
        <v>1</v>
      </c>
      <c r="M70" s="25" t="s">
        <v>0</v>
      </c>
      <c r="N70" s="25" t="s">
        <v>0</v>
      </c>
      <c r="O70" s="25"/>
      <c r="P70" s="28"/>
      <c r="Q70" s="30"/>
      <c r="R70" s="25"/>
      <c r="S70" s="25"/>
      <c r="T70" s="27"/>
      <c r="U70" s="30"/>
      <c r="V70" s="27"/>
      <c r="W70" s="27"/>
      <c r="X70" s="25"/>
      <c r="Y70" s="27"/>
      <c r="Z70" s="30"/>
      <c r="AA70" s="27"/>
      <c r="AB70" s="28"/>
      <c r="AC70" s="28"/>
      <c r="AD70" s="30"/>
      <c r="AE70" s="30"/>
      <c r="AF70" s="27"/>
      <c r="AG70" s="27"/>
      <c r="AH70" s="27"/>
      <c r="AI70" s="27"/>
      <c r="AJ70" s="27"/>
      <c r="AK70" s="27"/>
      <c r="AL70" s="62">
        <v>783264.16</v>
      </c>
      <c r="AM70" s="62">
        <v>299541</v>
      </c>
      <c r="AN70" s="62">
        <v>483723.16000000003</v>
      </c>
      <c r="AO70" s="4">
        <v>1</v>
      </c>
    </row>
    <row r="71" spans="1:41" ht="100.05" customHeight="1" x14ac:dyDescent="0.25">
      <c r="A71" s="10" t="s">
        <v>720</v>
      </c>
      <c r="B71" s="10" t="s">
        <v>199</v>
      </c>
      <c r="C71" s="10" t="s">
        <v>819</v>
      </c>
      <c r="D71" s="12" t="s">
        <v>200</v>
      </c>
      <c r="E71" s="10" t="s">
        <v>201</v>
      </c>
      <c r="F71" s="157" t="s">
        <v>660</v>
      </c>
      <c r="G71" s="25" t="s">
        <v>200</v>
      </c>
      <c r="H71" s="25" t="s">
        <v>586</v>
      </c>
      <c r="I71" s="52" t="s">
        <v>587</v>
      </c>
      <c r="J71" s="156">
        <v>1</v>
      </c>
      <c r="K71" s="26">
        <v>1</v>
      </c>
      <c r="L71" s="156">
        <v>0</v>
      </c>
      <c r="M71" s="25" t="s">
        <v>0</v>
      </c>
      <c r="N71" s="25" t="s">
        <v>0</v>
      </c>
      <c r="O71" s="25"/>
      <c r="P71" s="28"/>
      <c r="Q71" s="30"/>
      <c r="R71" s="25"/>
      <c r="S71" s="25"/>
      <c r="T71" s="27"/>
      <c r="U71" s="30"/>
      <c r="V71" s="27"/>
      <c r="W71" s="27"/>
      <c r="X71" s="25"/>
      <c r="Y71" s="27"/>
      <c r="Z71" s="30"/>
      <c r="AA71" s="27"/>
      <c r="AB71" s="28"/>
      <c r="AC71" s="28"/>
      <c r="AD71" s="30"/>
      <c r="AE71" s="30"/>
      <c r="AF71" s="27"/>
      <c r="AG71" s="27"/>
      <c r="AH71" s="27"/>
      <c r="AI71" s="27"/>
      <c r="AJ71" s="27"/>
      <c r="AK71" s="27"/>
      <c r="AL71" s="62">
        <v>352401</v>
      </c>
      <c r="AM71" s="62">
        <v>299540.84999999998</v>
      </c>
      <c r="AN71" s="62">
        <v>52860.15</v>
      </c>
    </row>
    <row r="72" spans="1:41" ht="100.05" customHeight="1" x14ac:dyDescent="0.25">
      <c r="A72" s="10" t="s">
        <v>721</v>
      </c>
      <c r="B72" s="10" t="s">
        <v>202</v>
      </c>
      <c r="C72" s="10" t="s">
        <v>819</v>
      </c>
      <c r="D72" s="12" t="s">
        <v>203</v>
      </c>
      <c r="E72" s="10" t="s">
        <v>204</v>
      </c>
      <c r="F72" s="157" t="s">
        <v>660</v>
      </c>
      <c r="G72" s="25" t="s">
        <v>203</v>
      </c>
      <c r="H72" s="25" t="s">
        <v>586</v>
      </c>
      <c r="I72" s="52" t="s">
        <v>587</v>
      </c>
      <c r="J72" s="156">
        <v>1</v>
      </c>
      <c r="K72" s="26">
        <v>1</v>
      </c>
      <c r="L72" s="156">
        <v>0</v>
      </c>
      <c r="M72" s="25" t="s">
        <v>0</v>
      </c>
      <c r="N72" s="25" t="s">
        <v>0</v>
      </c>
      <c r="O72" s="25"/>
      <c r="P72" s="28"/>
      <c r="Q72" s="30"/>
      <c r="R72" s="25"/>
      <c r="S72" s="25"/>
      <c r="T72" s="27"/>
      <c r="U72" s="30"/>
      <c r="V72" s="27"/>
      <c r="W72" s="27"/>
      <c r="X72" s="25"/>
      <c r="Y72" s="27"/>
      <c r="Z72" s="30"/>
      <c r="AA72" s="27"/>
      <c r="AB72" s="28"/>
      <c r="AC72" s="28"/>
      <c r="AD72" s="30"/>
      <c r="AE72" s="30"/>
      <c r="AF72" s="27"/>
      <c r="AG72" s="27"/>
      <c r="AH72" s="27"/>
      <c r="AI72" s="27"/>
      <c r="AJ72" s="27"/>
      <c r="AK72" s="27"/>
      <c r="AL72" s="62">
        <v>484769.35</v>
      </c>
      <c r="AM72" s="62">
        <v>299541</v>
      </c>
      <c r="AN72" s="62">
        <v>185228.35</v>
      </c>
    </row>
    <row r="73" spans="1:41" ht="135.6" customHeight="1" x14ac:dyDescent="0.25">
      <c r="A73" s="8" t="s">
        <v>205</v>
      </c>
      <c r="B73" s="8"/>
      <c r="C73" s="8"/>
      <c r="D73" s="9">
        <v>0</v>
      </c>
      <c r="E73" s="69" t="s">
        <v>206</v>
      </c>
      <c r="F73" s="73" t="s"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24"/>
      <c r="U73" s="24"/>
      <c r="V73" s="24"/>
      <c r="W73" s="24"/>
      <c r="X73" s="8"/>
      <c r="Y73" s="24"/>
      <c r="Z73" s="24"/>
      <c r="AA73" s="24"/>
      <c r="AB73" s="8"/>
      <c r="AC73" s="8"/>
      <c r="AD73" s="24"/>
      <c r="AE73" s="24"/>
      <c r="AF73" s="24"/>
      <c r="AG73" s="24"/>
      <c r="AH73" s="24"/>
      <c r="AI73" s="24"/>
      <c r="AJ73" s="24"/>
      <c r="AK73" s="24"/>
      <c r="AL73" s="62">
        <v>1424127.6800000002</v>
      </c>
      <c r="AM73" s="62">
        <v>991724.38</v>
      </c>
      <c r="AN73" s="62">
        <v>432403.30000000005</v>
      </c>
    </row>
    <row r="74" spans="1:41" ht="100.05" customHeight="1" x14ac:dyDescent="0.25">
      <c r="A74" s="10" t="s">
        <v>722</v>
      </c>
      <c r="B74" s="10" t="s">
        <v>207</v>
      </c>
      <c r="C74" s="10" t="s">
        <v>819</v>
      </c>
      <c r="D74" s="12" t="s">
        <v>208</v>
      </c>
      <c r="E74" s="10" t="s">
        <v>209</v>
      </c>
      <c r="F74" s="157" t="s">
        <v>660</v>
      </c>
      <c r="G74" s="25" t="s">
        <v>208</v>
      </c>
      <c r="H74" s="25" t="s">
        <v>588</v>
      </c>
      <c r="I74" s="25" t="s">
        <v>589</v>
      </c>
      <c r="J74" s="156">
        <v>1</v>
      </c>
      <c r="K74" s="26">
        <v>1</v>
      </c>
      <c r="L74" s="156">
        <v>0</v>
      </c>
      <c r="M74" s="25" t="s">
        <v>590</v>
      </c>
      <c r="N74" s="25" t="s">
        <v>591</v>
      </c>
      <c r="O74" s="26">
        <v>2966</v>
      </c>
      <c r="P74" s="26">
        <v>2966</v>
      </c>
      <c r="Q74" s="156">
        <v>0</v>
      </c>
      <c r="R74" s="25" t="s">
        <v>0</v>
      </c>
      <c r="S74" s="25" t="s">
        <v>0</v>
      </c>
      <c r="T74" s="27"/>
      <c r="U74" s="30"/>
      <c r="V74" s="27"/>
      <c r="W74" s="27"/>
      <c r="X74" s="25"/>
      <c r="Y74" s="27"/>
      <c r="Z74" s="30"/>
      <c r="AA74" s="27"/>
      <c r="AB74" s="28"/>
      <c r="AC74" s="28"/>
      <c r="AD74" s="30"/>
      <c r="AE74" s="30"/>
      <c r="AF74" s="27"/>
      <c r="AG74" s="27"/>
      <c r="AH74" s="27"/>
      <c r="AI74" s="27"/>
      <c r="AJ74" s="27"/>
      <c r="AK74" s="27"/>
      <c r="AL74" s="62">
        <v>444560.16000000003</v>
      </c>
      <c r="AM74" s="62">
        <v>206056</v>
      </c>
      <c r="AN74" s="62">
        <v>238504.16</v>
      </c>
    </row>
    <row r="75" spans="1:41" ht="100.05" customHeight="1" x14ac:dyDescent="0.25">
      <c r="A75" s="10" t="s">
        <v>723</v>
      </c>
      <c r="B75" s="10" t="s">
        <v>210</v>
      </c>
      <c r="C75" s="10" t="s">
        <v>819</v>
      </c>
      <c r="D75" s="12" t="s">
        <v>211</v>
      </c>
      <c r="E75" s="10" t="s">
        <v>212</v>
      </c>
      <c r="F75" s="157" t="s">
        <v>23</v>
      </c>
      <c r="G75" s="25" t="s">
        <v>211</v>
      </c>
      <c r="H75" s="25" t="s">
        <v>588</v>
      </c>
      <c r="I75" s="25" t="s">
        <v>589</v>
      </c>
      <c r="J75" s="156">
        <v>1</v>
      </c>
      <c r="K75" s="26">
        <v>1</v>
      </c>
      <c r="L75" s="156">
        <v>0</v>
      </c>
      <c r="M75" s="25" t="s">
        <v>590</v>
      </c>
      <c r="N75" s="25" t="s">
        <v>591</v>
      </c>
      <c r="O75" s="26">
        <v>3560</v>
      </c>
      <c r="P75" s="26">
        <v>3560</v>
      </c>
      <c r="Q75" s="156">
        <v>0</v>
      </c>
      <c r="R75" s="25" t="s">
        <v>0</v>
      </c>
      <c r="S75" s="25" t="s">
        <v>0</v>
      </c>
      <c r="T75" s="27"/>
      <c r="U75" s="30"/>
      <c r="V75" s="27"/>
      <c r="W75" s="27"/>
      <c r="X75" s="25"/>
      <c r="Y75" s="27"/>
      <c r="Z75" s="30"/>
      <c r="AA75" s="27"/>
      <c r="AB75" s="28"/>
      <c r="AC75" s="28"/>
      <c r="AD75" s="30"/>
      <c r="AE75" s="30"/>
      <c r="AF75" s="27"/>
      <c r="AG75" s="27"/>
      <c r="AH75" s="27"/>
      <c r="AI75" s="27"/>
      <c r="AJ75" s="27"/>
      <c r="AK75" s="27"/>
      <c r="AL75" s="62">
        <v>297670.41000000003</v>
      </c>
      <c r="AM75" s="62">
        <v>206056</v>
      </c>
      <c r="AN75" s="62">
        <v>91614.41</v>
      </c>
    </row>
    <row r="76" spans="1:41" ht="100.05" customHeight="1" x14ac:dyDescent="0.25">
      <c r="A76" s="10" t="s">
        <v>724</v>
      </c>
      <c r="B76" s="10" t="s">
        <v>213</v>
      </c>
      <c r="C76" s="10" t="s">
        <v>819</v>
      </c>
      <c r="D76" s="12" t="s">
        <v>214</v>
      </c>
      <c r="E76" s="10" t="s">
        <v>215</v>
      </c>
      <c r="F76" s="157" t="s">
        <v>660</v>
      </c>
      <c r="G76" s="25" t="s">
        <v>214</v>
      </c>
      <c r="H76" s="25" t="s">
        <v>588</v>
      </c>
      <c r="I76" s="25" t="s">
        <v>589</v>
      </c>
      <c r="J76" s="156">
        <v>1</v>
      </c>
      <c r="K76" s="26">
        <v>1</v>
      </c>
      <c r="L76" s="156">
        <v>0</v>
      </c>
      <c r="M76" s="25" t="s">
        <v>590</v>
      </c>
      <c r="N76" s="25" t="s">
        <v>591</v>
      </c>
      <c r="O76" s="26">
        <v>2500</v>
      </c>
      <c r="P76" s="26">
        <v>2500</v>
      </c>
      <c r="Q76" s="156">
        <v>0</v>
      </c>
      <c r="R76" s="25" t="s">
        <v>0</v>
      </c>
      <c r="S76" s="25" t="s">
        <v>0</v>
      </c>
      <c r="T76" s="27"/>
      <c r="U76" s="30"/>
      <c r="V76" s="27"/>
      <c r="W76" s="27"/>
      <c r="X76" s="25"/>
      <c r="Y76" s="27"/>
      <c r="Z76" s="30"/>
      <c r="AA76" s="27"/>
      <c r="AB76" s="28"/>
      <c r="AC76" s="28"/>
      <c r="AD76" s="30"/>
      <c r="AE76" s="30"/>
      <c r="AF76" s="27"/>
      <c r="AG76" s="27"/>
      <c r="AH76" s="27"/>
      <c r="AI76" s="27"/>
      <c r="AJ76" s="27"/>
      <c r="AK76" s="27"/>
      <c r="AL76" s="62">
        <v>242419</v>
      </c>
      <c r="AM76" s="62">
        <v>206056</v>
      </c>
      <c r="AN76" s="62">
        <v>36363</v>
      </c>
    </row>
    <row r="77" spans="1:41" ht="100.05" customHeight="1" x14ac:dyDescent="0.25">
      <c r="A77" s="10" t="s">
        <v>725</v>
      </c>
      <c r="B77" s="10" t="s">
        <v>216</v>
      </c>
      <c r="C77" s="10" t="s">
        <v>819</v>
      </c>
      <c r="D77" s="12" t="s">
        <v>217</v>
      </c>
      <c r="E77" s="10" t="s">
        <v>218</v>
      </c>
      <c r="F77" s="157" t="s">
        <v>23</v>
      </c>
      <c r="G77" s="25" t="s">
        <v>217</v>
      </c>
      <c r="H77" s="25" t="s">
        <v>588</v>
      </c>
      <c r="I77" s="25" t="s">
        <v>589</v>
      </c>
      <c r="J77" s="156">
        <v>1</v>
      </c>
      <c r="K77" s="26">
        <v>1</v>
      </c>
      <c r="L77" s="156">
        <v>0</v>
      </c>
      <c r="M77" s="25" t="s">
        <v>590</v>
      </c>
      <c r="N77" s="25" t="s">
        <v>591</v>
      </c>
      <c r="O77" s="26">
        <v>613</v>
      </c>
      <c r="P77" s="26">
        <v>613</v>
      </c>
      <c r="Q77" s="156">
        <v>0</v>
      </c>
      <c r="R77" s="25" t="s">
        <v>0</v>
      </c>
      <c r="S77" s="25" t="s">
        <v>0</v>
      </c>
      <c r="T77" s="27"/>
      <c r="U77" s="30"/>
      <c r="V77" s="27"/>
      <c r="W77" s="27"/>
      <c r="X77" s="25"/>
      <c r="Y77" s="27"/>
      <c r="Z77" s="30"/>
      <c r="AA77" s="27"/>
      <c r="AB77" s="28"/>
      <c r="AC77" s="28"/>
      <c r="AD77" s="30"/>
      <c r="AE77" s="30"/>
      <c r="AF77" s="27"/>
      <c r="AG77" s="27"/>
      <c r="AH77" s="27"/>
      <c r="AI77" s="27"/>
      <c r="AJ77" s="27"/>
      <c r="AK77" s="27"/>
      <c r="AL77" s="62">
        <v>234872.55</v>
      </c>
      <c r="AM77" s="62">
        <v>199641.66</v>
      </c>
      <c r="AN77" s="62">
        <v>35230.89</v>
      </c>
    </row>
    <row r="78" spans="1:41" ht="100.05" customHeight="1" x14ac:dyDescent="0.25">
      <c r="A78" s="10" t="s">
        <v>726</v>
      </c>
      <c r="B78" s="10" t="s">
        <v>219</v>
      </c>
      <c r="C78" s="10" t="s">
        <v>819</v>
      </c>
      <c r="D78" s="12" t="s">
        <v>220</v>
      </c>
      <c r="E78" s="10" t="s">
        <v>221</v>
      </c>
      <c r="F78" s="157" t="s">
        <v>23</v>
      </c>
      <c r="G78" s="25" t="s">
        <v>220</v>
      </c>
      <c r="H78" s="25" t="s">
        <v>588</v>
      </c>
      <c r="I78" s="25" t="s">
        <v>589</v>
      </c>
      <c r="J78" s="156">
        <v>1</v>
      </c>
      <c r="K78" s="26">
        <v>1</v>
      </c>
      <c r="L78" s="156">
        <v>0</v>
      </c>
      <c r="M78" s="25" t="s">
        <v>590</v>
      </c>
      <c r="N78" s="25" t="s">
        <v>591</v>
      </c>
      <c r="O78" s="26">
        <v>822</v>
      </c>
      <c r="P78" s="26">
        <v>822</v>
      </c>
      <c r="Q78" s="156">
        <v>0</v>
      </c>
      <c r="R78" s="25" t="s">
        <v>0</v>
      </c>
      <c r="S78" s="25" t="s">
        <v>0</v>
      </c>
      <c r="T78" s="27"/>
      <c r="U78" s="30"/>
      <c r="V78" s="27"/>
      <c r="W78" s="27"/>
      <c r="X78" s="25"/>
      <c r="Y78" s="27"/>
      <c r="Z78" s="30"/>
      <c r="AA78" s="27"/>
      <c r="AB78" s="28"/>
      <c r="AC78" s="28"/>
      <c r="AD78" s="30"/>
      <c r="AE78" s="30"/>
      <c r="AF78" s="27"/>
      <c r="AG78" s="27"/>
      <c r="AH78" s="27"/>
      <c r="AI78" s="27"/>
      <c r="AJ78" s="27"/>
      <c r="AK78" s="27"/>
      <c r="AL78" s="62">
        <v>204605.56</v>
      </c>
      <c r="AM78" s="62">
        <v>173914.72</v>
      </c>
      <c r="AN78" s="62">
        <v>30690.84</v>
      </c>
    </row>
    <row r="79" spans="1:41" ht="48" customHeight="1" x14ac:dyDescent="0.25">
      <c r="A79" s="8" t="s">
        <v>222</v>
      </c>
      <c r="B79" s="8"/>
      <c r="C79" s="8"/>
      <c r="D79" s="9">
        <v>0</v>
      </c>
      <c r="E79" s="69" t="s">
        <v>223</v>
      </c>
      <c r="F79" s="73" t="s">
        <v>0</v>
      </c>
      <c r="G79" s="8"/>
      <c r="H79" s="8"/>
      <c r="I79" s="8"/>
      <c r="J79" s="8"/>
      <c r="K79" s="8"/>
      <c r="L79" s="8"/>
      <c r="M79" s="8"/>
      <c r="N79" s="8"/>
      <c r="O79" s="8"/>
      <c r="P79" s="11"/>
      <c r="Q79" s="15"/>
      <c r="R79" s="8"/>
      <c r="S79" s="8"/>
      <c r="T79" s="24"/>
      <c r="U79" s="24"/>
      <c r="V79" s="24"/>
      <c r="W79" s="24"/>
      <c r="X79" s="8"/>
      <c r="Y79" s="24"/>
      <c r="Z79" s="24"/>
      <c r="AA79" s="24"/>
      <c r="AB79" s="8"/>
      <c r="AC79" s="8"/>
      <c r="AD79" s="24"/>
      <c r="AE79" s="24"/>
      <c r="AF79" s="24"/>
      <c r="AG79" s="24"/>
      <c r="AH79" s="24"/>
      <c r="AI79" s="24"/>
      <c r="AJ79" s="24"/>
      <c r="AK79" s="24"/>
      <c r="AL79" s="62">
        <v>11198696.450000001</v>
      </c>
      <c r="AM79" s="62">
        <v>7876400.3200000003</v>
      </c>
      <c r="AN79" s="62">
        <v>3322296.13</v>
      </c>
    </row>
    <row r="80" spans="1:41" ht="100.05" customHeight="1" x14ac:dyDescent="0.25">
      <c r="A80" s="8" t="s">
        <v>224</v>
      </c>
      <c r="B80" s="8"/>
      <c r="C80" s="8"/>
      <c r="D80" s="9">
        <v>0</v>
      </c>
      <c r="E80" s="69" t="s">
        <v>225</v>
      </c>
      <c r="F80" s="73" t="s">
        <v>0</v>
      </c>
      <c r="G80" s="8"/>
      <c r="H80" s="8"/>
      <c r="I80" s="8"/>
      <c r="J80" s="8"/>
      <c r="K80" s="8"/>
      <c r="L80" s="8"/>
      <c r="M80" s="8"/>
      <c r="N80" s="8"/>
      <c r="O80" s="8"/>
      <c r="P80" s="11"/>
      <c r="Q80" s="15"/>
      <c r="R80" s="8"/>
      <c r="S80" s="8"/>
      <c r="T80" s="24"/>
      <c r="U80" s="24"/>
      <c r="V80" s="24"/>
      <c r="W80" s="24"/>
      <c r="X80" s="8"/>
      <c r="Y80" s="24"/>
      <c r="Z80" s="24"/>
      <c r="AA80" s="24"/>
      <c r="AB80" s="8"/>
      <c r="AC80" s="8"/>
      <c r="AD80" s="24"/>
      <c r="AE80" s="24"/>
      <c r="AF80" s="24"/>
      <c r="AG80" s="24"/>
      <c r="AH80" s="24"/>
      <c r="AI80" s="24"/>
      <c r="AJ80" s="24"/>
      <c r="AK80" s="24"/>
      <c r="AL80" s="62">
        <v>3271198</v>
      </c>
      <c r="AM80" s="62">
        <v>2725410</v>
      </c>
      <c r="AN80" s="62">
        <v>545788</v>
      </c>
    </row>
    <row r="81" spans="1:41" ht="100.05" customHeight="1" x14ac:dyDescent="0.25">
      <c r="A81" s="10" t="s">
        <v>727</v>
      </c>
      <c r="B81" s="10" t="s">
        <v>226</v>
      </c>
      <c r="C81" s="10" t="s">
        <v>819</v>
      </c>
      <c r="D81" s="12" t="s">
        <v>227</v>
      </c>
      <c r="E81" s="10" t="s">
        <v>228</v>
      </c>
      <c r="F81" s="157" t="s">
        <v>660</v>
      </c>
      <c r="G81" s="25" t="s">
        <v>227</v>
      </c>
      <c r="H81" s="25" t="s">
        <v>592</v>
      </c>
      <c r="I81" s="52" t="s">
        <v>593</v>
      </c>
      <c r="J81" s="156">
        <v>2</v>
      </c>
      <c r="K81" s="26">
        <v>2</v>
      </c>
      <c r="L81" s="156">
        <v>0</v>
      </c>
      <c r="M81" s="25" t="s">
        <v>0</v>
      </c>
      <c r="N81" s="25" t="s">
        <v>0</v>
      </c>
      <c r="O81" s="25"/>
      <c r="P81" s="28"/>
      <c r="Q81" s="30"/>
      <c r="R81" s="25"/>
      <c r="S81" s="25"/>
      <c r="T81" s="27"/>
      <c r="U81" s="30"/>
      <c r="V81" s="27"/>
      <c r="W81" s="27"/>
      <c r="X81" s="25"/>
      <c r="Y81" s="27"/>
      <c r="Z81" s="30"/>
      <c r="AA81" s="27"/>
      <c r="AB81" s="28"/>
      <c r="AC81" s="28"/>
      <c r="AD81" s="30"/>
      <c r="AE81" s="30"/>
      <c r="AF81" s="27"/>
      <c r="AG81" s="27"/>
      <c r="AH81" s="27"/>
      <c r="AI81" s="27"/>
      <c r="AJ81" s="27"/>
      <c r="AK81" s="27"/>
      <c r="AL81" s="62">
        <v>406091</v>
      </c>
      <c r="AM81" s="62">
        <v>345177</v>
      </c>
      <c r="AN81" s="62">
        <v>60914</v>
      </c>
    </row>
    <row r="82" spans="1:41" ht="100.05" customHeight="1" x14ac:dyDescent="0.25">
      <c r="A82" s="10" t="s">
        <v>728</v>
      </c>
      <c r="B82" s="10" t="s">
        <v>229</v>
      </c>
      <c r="C82" s="10" t="s">
        <v>819</v>
      </c>
      <c r="D82" s="12" t="s">
        <v>230</v>
      </c>
      <c r="E82" s="10" t="s">
        <v>231</v>
      </c>
      <c r="F82" s="157" t="s">
        <v>23</v>
      </c>
      <c r="G82" s="25" t="s">
        <v>230</v>
      </c>
      <c r="H82" s="25" t="s">
        <v>592</v>
      </c>
      <c r="I82" s="52" t="s">
        <v>593</v>
      </c>
      <c r="J82" s="156">
        <v>8</v>
      </c>
      <c r="K82" s="156">
        <v>2</v>
      </c>
      <c r="L82" s="156">
        <v>0</v>
      </c>
      <c r="M82" s="25" t="s">
        <v>0</v>
      </c>
      <c r="N82" s="25" t="s">
        <v>0</v>
      </c>
      <c r="O82" s="25"/>
      <c r="P82" s="28"/>
      <c r="Q82" s="30"/>
      <c r="R82" s="25"/>
      <c r="S82" s="25"/>
      <c r="T82" s="27"/>
      <c r="U82" s="30"/>
      <c r="V82" s="27"/>
      <c r="W82" s="27"/>
      <c r="X82" s="25"/>
      <c r="Y82" s="27"/>
      <c r="Z82" s="30"/>
      <c r="AA82" s="27"/>
      <c r="AB82" s="28"/>
      <c r="AC82" s="28"/>
      <c r="AD82" s="30"/>
      <c r="AE82" s="30"/>
      <c r="AF82" s="27"/>
      <c r="AG82" s="27"/>
      <c r="AH82" s="27"/>
      <c r="AI82" s="27"/>
      <c r="AJ82" s="27"/>
      <c r="AK82" s="27"/>
      <c r="AL82" s="62">
        <v>2150000</v>
      </c>
      <c r="AM82" s="62">
        <v>1817548</v>
      </c>
      <c r="AN82" s="62">
        <v>332452</v>
      </c>
    </row>
    <row r="83" spans="1:41" ht="85.2" customHeight="1" x14ac:dyDescent="0.25">
      <c r="A83" s="8" t="s">
        <v>232</v>
      </c>
      <c r="B83" s="8"/>
      <c r="C83" s="8"/>
      <c r="D83" s="9">
        <v>0</v>
      </c>
      <c r="E83" s="69" t="s">
        <v>233</v>
      </c>
      <c r="F83" s="73" t="s">
        <v>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24"/>
      <c r="Z83" s="24"/>
      <c r="AA83" s="24"/>
      <c r="AB83" s="8"/>
      <c r="AC83" s="8"/>
      <c r="AD83" s="24"/>
      <c r="AE83" s="24"/>
      <c r="AF83" s="24"/>
      <c r="AG83" s="24"/>
      <c r="AH83" s="24"/>
      <c r="AI83" s="24"/>
      <c r="AJ83" s="24"/>
      <c r="AK83" s="24"/>
      <c r="AL83" s="62">
        <v>1894943.24</v>
      </c>
      <c r="AM83" s="62">
        <v>1610702.1</v>
      </c>
      <c r="AN83" s="62">
        <v>284241.14</v>
      </c>
    </row>
    <row r="84" spans="1:41" ht="100.05" customHeight="1" x14ac:dyDescent="0.25">
      <c r="A84" s="10" t="s">
        <v>729</v>
      </c>
      <c r="B84" s="10" t="s">
        <v>234</v>
      </c>
      <c r="C84" s="10" t="s">
        <v>819</v>
      </c>
      <c r="D84" s="12" t="s">
        <v>235</v>
      </c>
      <c r="E84" s="10" t="s">
        <v>236</v>
      </c>
      <c r="F84" s="157" t="s">
        <v>660</v>
      </c>
      <c r="G84" s="25" t="s">
        <v>664</v>
      </c>
      <c r="H84" s="25" t="s">
        <v>594</v>
      </c>
      <c r="I84" s="52" t="s">
        <v>595</v>
      </c>
      <c r="J84" s="154">
        <v>3</v>
      </c>
      <c r="K84" s="154">
        <v>3</v>
      </c>
      <c r="L84" s="154">
        <v>0</v>
      </c>
      <c r="M84" s="10" t="s">
        <v>0</v>
      </c>
      <c r="N84" s="10"/>
      <c r="O84" s="10"/>
      <c r="P84" s="3"/>
      <c r="Q84" s="154"/>
      <c r="R84" s="10" t="s">
        <v>598</v>
      </c>
      <c r="S84" s="10" t="s">
        <v>599</v>
      </c>
      <c r="T84" s="154">
        <v>1</v>
      </c>
      <c r="U84" s="154">
        <v>1</v>
      </c>
      <c r="V84" s="154">
        <v>0</v>
      </c>
      <c r="W84" s="27"/>
      <c r="X84" s="25"/>
      <c r="Y84" s="27"/>
      <c r="Z84" s="30"/>
      <c r="AA84" s="27"/>
      <c r="AB84" s="28"/>
      <c r="AC84" s="28"/>
      <c r="AD84" s="30"/>
      <c r="AE84" s="30"/>
      <c r="AF84" s="27"/>
      <c r="AG84" s="27"/>
      <c r="AH84" s="27"/>
      <c r="AI84" s="27"/>
      <c r="AJ84" s="27"/>
      <c r="AK84" s="27"/>
      <c r="AL84" s="62">
        <v>1143469</v>
      </c>
      <c r="AM84" s="62">
        <v>971949</v>
      </c>
      <c r="AN84" s="62">
        <v>171520</v>
      </c>
    </row>
    <row r="85" spans="1:41" ht="100.05" customHeight="1" x14ac:dyDescent="0.25">
      <c r="A85" s="10" t="s">
        <v>730</v>
      </c>
      <c r="B85" s="10" t="s">
        <v>237</v>
      </c>
      <c r="C85" s="10" t="s">
        <v>37</v>
      </c>
      <c r="D85" s="12" t="s">
        <v>238</v>
      </c>
      <c r="E85" s="10" t="s">
        <v>239</v>
      </c>
      <c r="F85" s="157" t="s">
        <v>660</v>
      </c>
      <c r="G85" s="25" t="s">
        <v>238</v>
      </c>
      <c r="H85" s="25" t="s">
        <v>0</v>
      </c>
      <c r="I85" s="25" t="s">
        <v>0</v>
      </c>
      <c r="J85" s="156"/>
      <c r="K85" s="26"/>
      <c r="L85" s="156"/>
      <c r="M85" s="25" t="s">
        <v>596</v>
      </c>
      <c r="N85" s="52" t="s">
        <v>597</v>
      </c>
      <c r="O85" s="156">
        <v>1</v>
      </c>
      <c r="P85" s="156">
        <v>1</v>
      </c>
      <c r="Q85" s="156">
        <v>1</v>
      </c>
      <c r="R85" s="25" t="s">
        <v>0</v>
      </c>
      <c r="S85" s="25" t="s">
        <v>0</v>
      </c>
      <c r="T85" s="156" t="s">
        <v>0</v>
      </c>
      <c r="U85" s="29"/>
      <c r="V85" s="156"/>
      <c r="W85" s="27"/>
      <c r="X85" s="25"/>
      <c r="Y85" s="27"/>
      <c r="Z85" s="30"/>
      <c r="AA85" s="27"/>
      <c r="AB85" s="28"/>
      <c r="AC85" s="28"/>
      <c r="AD85" s="30"/>
      <c r="AE85" s="30"/>
      <c r="AF85" s="27"/>
      <c r="AG85" s="27"/>
      <c r="AH85" s="27"/>
      <c r="AI85" s="27"/>
      <c r="AJ85" s="27"/>
      <c r="AK85" s="27"/>
      <c r="AL85" s="62">
        <v>33638</v>
      </c>
      <c r="AM85" s="62">
        <v>28592.3</v>
      </c>
      <c r="AN85" s="62">
        <v>5045.7</v>
      </c>
      <c r="AO85" s="4">
        <v>1</v>
      </c>
    </row>
    <row r="86" spans="1:41" ht="100.05" customHeight="1" x14ac:dyDescent="0.25">
      <c r="A86" s="10" t="s">
        <v>731</v>
      </c>
      <c r="B86" s="10" t="s">
        <v>240</v>
      </c>
      <c r="C86" s="10" t="s">
        <v>821</v>
      </c>
      <c r="D86" s="12" t="s">
        <v>241</v>
      </c>
      <c r="E86" s="10" t="s">
        <v>242</v>
      </c>
      <c r="F86" s="157" t="s">
        <v>23</v>
      </c>
      <c r="G86" s="25" t="s">
        <v>241</v>
      </c>
      <c r="H86" s="25"/>
      <c r="I86" s="25"/>
      <c r="J86" s="156"/>
      <c r="K86" s="26"/>
      <c r="L86" s="156"/>
      <c r="M86" s="25" t="s">
        <v>0</v>
      </c>
      <c r="N86" s="25" t="s">
        <v>0</v>
      </c>
      <c r="O86" s="156"/>
      <c r="P86" s="156"/>
      <c r="Q86" s="156"/>
      <c r="R86" s="25" t="s">
        <v>598</v>
      </c>
      <c r="S86" s="52" t="s">
        <v>599</v>
      </c>
      <c r="T86" s="156">
        <v>1</v>
      </c>
      <c r="U86" s="156">
        <v>0</v>
      </c>
      <c r="V86" s="156">
        <v>0</v>
      </c>
      <c r="W86" s="27" t="s">
        <v>0</v>
      </c>
      <c r="X86" s="25" t="s">
        <v>0</v>
      </c>
      <c r="Y86" s="27"/>
      <c r="Z86" s="30"/>
      <c r="AA86" s="27"/>
      <c r="AB86" s="28"/>
      <c r="AC86" s="28"/>
      <c r="AD86" s="30"/>
      <c r="AE86" s="30"/>
      <c r="AF86" s="27"/>
      <c r="AG86" s="27"/>
      <c r="AH86" s="27"/>
      <c r="AI86" s="27"/>
      <c r="AJ86" s="27"/>
      <c r="AK86" s="27"/>
      <c r="AL86" s="62">
        <v>160836.24</v>
      </c>
      <c r="AM86" s="62">
        <v>136710.79999999999</v>
      </c>
      <c r="AN86" s="62">
        <v>24125.439999999999</v>
      </c>
    </row>
    <row r="87" spans="1:41" ht="100.05" customHeight="1" x14ac:dyDescent="0.25">
      <c r="A87" s="10" t="s">
        <v>732</v>
      </c>
      <c r="B87" s="10" t="s">
        <v>243</v>
      </c>
      <c r="C87" s="10" t="s">
        <v>37</v>
      </c>
      <c r="D87" s="12" t="s">
        <v>244</v>
      </c>
      <c r="E87" s="10" t="s">
        <v>245</v>
      </c>
      <c r="F87" s="157" t="s">
        <v>660</v>
      </c>
      <c r="G87" s="25" t="s">
        <v>244</v>
      </c>
      <c r="H87" s="25" t="s">
        <v>0</v>
      </c>
      <c r="I87" s="25" t="s">
        <v>0</v>
      </c>
      <c r="J87" s="156" t="s">
        <v>0</v>
      </c>
      <c r="K87" s="26"/>
      <c r="L87" s="156"/>
      <c r="M87" s="25" t="s">
        <v>596</v>
      </c>
      <c r="N87" s="52" t="s">
        <v>597</v>
      </c>
      <c r="O87" s="156">
        <v>1</v>
      </c>
      <c r="P87" s="156">
        <v>1</v>
      </c>
      <c r="Q87" s="156">
        <v>1</v>
      </c>
      <c r="R87" s="25" t="s">
        <v>0</v>
      </c>
      <c r="S87" s="25" t="s">
        <v>0</v>
      </c>
      <c r="T87" s="156" t="s">
        <v>0</v>
      </c>
      <c r="U87" s="29"/>
      <c r="V87" s="156"/>
      <c r="W87" s="27"/>
      <c r="X87" s="25"/>
      <c r="Y87" s="27"/>
      <c r="Z87" s="30"/>
      <c r="AA87" s="27"/>
      <c r="AB87" s="28"/>
      <c r="AC87" s="28"/>
      <c r="AD87" s="30"/>
      <c r="AE87" s="30"/>
      <c r="AF87" s="27"/>
      <c r="AG87" s="27"/>
      <c r="AH87" s="27"/>
      <c r="AI87" s="27"/>
      <c r="AJ87" s="27"/>
      <c r="AK87" s="27"/>
      <c r="AL87" s="62">
        <v>17000</v>
      </c>
      <c r="AM87" s="62">
        <v>14450</v>
      </c>
      <c r="AN87" s="62">
        <v>2550</v>
      </c>
      <c r="AO87" s="4">
        <v>1</v>
      </c>
    </row>
    <row r="88" spans="1:41" ht="100.05" customHeight="1" x14ac:dyDescent="0.25">
      <c r="A88" s="10" t="s">
        <v>733</v>
      </c>
      <c r="B88" s="10" t="s">
        <v>246</v>
      </c>
      <c r="C88" s="10" t="s">
        <v>662</v>
      </c>
      <c r="D88" s="12">
        <v>1225</v>
      </c>
      <c r="E88" s="10" t="s">
        <v>247</v>
      </c>
      <c r="F88" s="157" t="s">
        <v>23</v>
      </c>
      <c r="G88" s="25"/>
      <c r="H88" s="25" t="s">
        <v>594</v>
      </c>
      <c r="I88" s="52" t="s">
        <v>595</v>
      </c>
      <c r="J88" s="156">
        <v>1</v>
      </c>
      <c r="K88" s="26">
        <v>0</v>
      </c>
      <c r="L88" s="156">
        <v>0</v>
      </c>
      <c r="M88" s="25" t="s">
        <v>0</v>
      </c>
      <c r="N88" s="25" t="s">
        <v>0</v>
      </c>
      <c r="O88" s="25"/>
      <c r="P88" s="28"/>
      <c r="Q88" s="156"/>
      <c r="R88" s="25"/>
      <c r="S88" s="25"/>
      <c r="T88" s="156"/>
      <c r="U88" s="29"/>
      <c r="V88" s="156"/>
      <c r="W88" s="27"/>
      <c r="X88" s="25"/>
      <c r="Y88" s="27"/>
      <c r="Z88" s="30"/>
      <c r="AA88" s="27"/>
      <c r="AB88" s="28"/>
      <c r="AC88" s="28"/>
      <c r="AD88" s="30"/>
      <c r="AE88" s="30"/>
      <c r="AF88" s="27"/>
      <c r="AG88" s="27"/>
      <c r="AH88" s="27"/>
      <c r="AI88" s="27"/>
      <c r="AJ88" s="27"/>
      <c r="AK88" s="27"/>
      <c r="AL88" s="62">
        <v>290000</v>
      </c>
      <c r="AM88" s="62">
        <v>246500</v>
      </c>
      <c r="AN88" s="62">
        <v>43500</v>
      </c>
    </row>
    <row r="89" spans="1:41" ht="100.05" customHeight="1" x14ac:dyDescent="0.25">
      <c r="A89" s="10" t="s">
        <v>734</v>
      </c>
      <c r="B89" s="10" t="s">
        <v>248</v>
      </c>
      <c r="C89" s="10" t="s">
        <v>821</v>
      </c>
      <c r="D89" s="12">
        <v>1226</v>
      </c>
      <c r="E89" s="10" t="s">
        <v>656</v>
      </c>
      <c r="F89" s="157" t="s">
        <v>23</v>
      </c>
      <c r="G89" s="25"/>
      <c r="H89" s="25" t="s">
        <v>594</v>
      </c>
      <c r="I89" s="52" t="s">
        <v>595</v>
      </c>
      <c r="J89" s="156">
        <v>1</v>
      </c>
      <c r="K89" s="26">
        <v>0</v>
      </c>
      <c r="L89" s="156">
        <v>0</v>
      </c>
      <c r="M89" s="25" t="s">
        <v>0</v>
      </c>
      <c r="N89" s="25" t="s">
        <v>0</v>
      </c>
      <c r="O89" s="25"/>
      <c r="P89" s="28"/>
      <c r="Q89" s="156"/>
      <c r="R89" s="25"/>
      <c r="S89" s="25"/>
      <c r="T89" s="156"/>
      <c r="U89" s="29"/>
      <c r="V89" s="156"/>
      <c r="W89" s="27"/>
      <c r="X89" s="25"/>
      <c r="Y89" s="27"/>
      <c r="Z89" s="30"/>
      <c r="AA89" s="27"/>
      <c r="AB89" s="28"/>
      <c r="AC89" s="28"/>
      <c r="AD89" s="30"/>
      <c r="AE89" s="30"/>
      <c r="AF89" s="27"/>
      <c r="AG89" s="27"/>
      <c r="AH89" s="27"/>
      <c r="AI89" s="27"/>
      <c r="AJ89" s="27"/>
      <c r="AK89" s="27"/>
      <c r="AL89" s="62">
        <v>250000</v>
      </c>
      <c r="AM89" s="62">
        <v>212500</v>
      </c>
      <c r="AN89" s="62">
        <v>37500</v>
      </c>
    </row>
    <row r="90" spans="1:41" ht="82.2" customHeight="1" x14ac:dyDescent="0.25">
      <c r="A90" s="8" t="s">
        <v>735</v>
      </c>
      <c r="B90" s="8"/>
      <c r="C90" s="8"/>
      <c r="D90" s="9">
        <v>0</v>
      </c>
      <c r="E90" s="69" t="s">
        <v>249</v>
      </c>
      <c r="F90" s="73" t="s">
        <v>0</v>
      </c>
      <c r="G90" s="8"/>
      <c r="H90" s="8"/>
      <c r="I90" s="8"/>
      <c r="J90" s="45"/>
      <c r="K90" s="45"/>
      <c r="L90" s="45"/>
      <c r="M90" s="45"/>
      <c r="N90" s="45"/>
      <c r="O90" s="46"/>
      <c r="P90" s="46"/>
      <c r="Q90" s="46"/>
      <c r="R90" s="45"/>
      <c r="S90" s="8"/>
      <c r="T90" s="24"/>
      <c r="U90" s="24"/>
      <c r="V90" s="24"/>
      <c r="W90" s="24"/>
      <c r="X90" s="8"/>
      <c r="Y90" s="24"/>
      <c r="Z90" s="24"/>
      <c r="AA90" s="24"/>
      <c r="AB90" s="8"/>
      <c r="AC90" s="8"/>
      <c r="AD90" s="24"/>
      <c r="AE90" s="24"/>
      <c r="AF90" s="24"/>
      <c r="AG90" s="24"/>
      <c r="AH90" s="24"/>
      <c r="AI90" s="24"/>
      <c r="AJ90" s="24"/>
      <c r="AK90" s="24"/>
      <c r="AL90" s="62">
        <v>620036.4</v>
      </c>
      <c r="AM90" s="62">
        <v>438665.33</v>
      </c>
      <c r="AN90" s="62">
        <v>181371.07</v>
      </c>
    </row>
    <row r="91" spans="1:41" ht="100.05" customHeight="1" x14ac:dyDescent="0.25">
      <c r="A91" s="10" t="s">
        <v>736</v>
      </c>
      <c r="B91" s="10" t="s">
        <v>250</v>
      </c>
      <c r="C91" s="10" t="s">
        <v>37</v>
      </c>
      <c r="D91" s="12" t="s">
        <v>251</v>
      </c>
      <c r="E91" s="10" t="s">
        <v>252</v>
      </c>
      <c r="F91" s="157" t="s">
        <v>660</v>
      </c>
      <c r="G91" s="25" t="s">
        <v>251</v>
      </c>
      <c r="H91" s="25" t="s">
        <v>600</v>
      </c>
      <c r="I91" s="52" t="s">
        <v>601</v>
      </c>
      <c r="J91" s="217">
        <v>1.34</v>
      </c>
      <c r="K91" s="75">
        <v>1.34</v>
      </c>
      <c r="L91" s="75">
        <v>1.34</v>
      </c>
      <c r="M91" s="25" t="s">
        <v>0</v>
      </c>
      <c r="N91" s="25" t="s">
        <v>0</v>
      </c>
      <c r="O91" s="25" t="s">
        <v>0</v>
      </c>
      <c r="P91" s="28"/>
      <c r="Q91" s="156"/>
      <c r="R91" s="25"/>
      <c r="S91" s="25"/>
      <c r="T91" s="27"/>
      <c r="U91" s="30"/>
      <c r="V91" s="27"/>
      <c r="W91" s="27"/>
      <c r="X91" s="25"/>
      <c r="Y91" s="27"/>
      <c r="Z91" s="30"/>
      <c r="AA91" s="27"/>
      <c r="AB91" s="28"/>
      <c r="AC91" s="28"/>
      <c r="AD91" s="30"/>
      <c r="AE91" s="30"/>
      <c r="AF91" s="27"/>
      <c r="AG91" s="27"/>
      <c r="AH91" s="27"/>
      <c r="AI91" s="27"/>
      <c r="AJ91" s="27"/>
      <c r="AK91" s="27"/>
      <c r="AL91" s="62">
        <v>103306</v>
      </c>
      <c r="AM91" s="62">
        <v>87810</v>
      </c>
      <c r="AN91" s="62">
        <v>15496</v>
      </c>
      <c r="AO91" s="4">
        <v>1</v>
      </c>
    </row>
    <row r="92" spans="1:41" ht="100.05" customHeight="1" x14ac:dyDescent="0.25">
      <c r="A92" s="10" t="s">
        <v>737</v>
      </c>
      <c r="B92" s="10" t="s">
        <v>253</v>
      </c>
      <c r="C92" s="10" t="s">
        <v>37</v>
      </c>
      <c r="D92" s="12" t="s">
        <v>254</v>
      </c>
      <c r="E92" s="10" t="s">
        <v>255</v>
      </c>
      <c r="F92" s="157" t="s">
        <v>660</v>
      </c>
      <c r="G92" s="25" t="s">
        <v>254</v>
      </c>
      <c r="H92" s="25" t="s">
        <v>600</v>
      </c>
      <c r="I92" s="52" t="s">
        <v>601</v>
      </c>
      <c r="J92" s="31">
        <v>0.75</v>
      </c>
      <c r="K92" s="31">
        <v>0.75</v>
      </c>
      <c r="L92" s="156">
        <v>0.75</v>
      </c>
      <c r="M92" s="25" t="s">
        <v>0</v>
      </c>
      <c r="N92" s="25" t="s">
        <v>0</v>
      </c>
      <c r="O92" s="25" t="s">
        <v>0</v>
      </c>
      <c r="P92" s="28"/>
      <c r="Q92" s="156"/>
      <c r="R92" s="25"/>
      <c r="S92" s="25"/>
      <c r="T92" s="27"/>
      <c r="U92" s="30"/>
      <c r="V92" s="27"/>
      <c r="W92" s="27"/>
      <c r="X92" s="25"/>
      <c r="Y92" s="27"/>
      <c r="Z92" s="30"/>
      <c r="AA92" s="27"/>
      <c r="AB92" s="28"/>
      <c r="AC92" s="28"/>
      <c r="AD92" s="30"/>
      <c r="AE92" s="30"/>
      <c r="AF92" s="27"/>
      <c r="AG92" s="27"/>
      <c r="AH92" s="27"/>
      <c r="AI92" s="27"/>
      <c r="AJ92" s="27"/>
      <c r="AK92" s="27"/>
      <c r="AL92" s="62">
        <v>133670.07</v>
      </c>
      <c r="AM92" s="62">
        <v>113619.56</v>
      </c>
      <c r="AN92" s="62">
        <v>20050.509999999998</v>
      </c>
      <c r="AO92" s="4">
        <v>1</v>
      </c>
    </row>
    <row r="93" spans="1:41" ht="100.05" customHeight="1" x14ac:dyDescent="0.25">
      <c r="A93" s="10" t="s">
        <v>738</v>
      </c>
      <c r="B93" s="10" t="s">
        <v>256</v>
      </c>
      <c r="C93" s="10" t="s">
        <v>37</v>
      </c>
      <c r="D93" s="12" t="s">
        <v>257</v>
      </c>
      <c r="E93" s="10" t="s">
        <v>258</v>
      </c>
      <c r="F93" s="157" t="s">
        <v>660</v>
      </c>
      <c r="G93" s="25" t="s">
        <v>257</v>
      </c>
      <c r="H93" s="25" t="s">
        <v>600</v>
      </c>
      <c r="I93" s="52" t="s">
        <v>601</v>
      </c>
      <c r="J93" s="31">
        <v>1.1599999999999999</v>
      </c>
      <c r="K93" s="31">
        <v>1.1599999999999999</v>
      </c>
      <c r="L93" s="156">
        <v>1.1599999999999999</v>
      </c>
      <c r="M93" s="25" t="s">
        <v>0</v>
      </c>
      <c r="N93" s="25" t="s">
        <v>0</v>
      </c>
      <c r="O93" s="25" t="s">
        <v>0</v>
      </c>
      <c r="P93" s="28"/>
      <c r="Q93" s="156"/>
      <c r="R93" s="25"/>
      <c r="S93" s="25"/>
      <c r="T93" s="27"/>
      <c r="U93" s="30"/>
      <c r="V93" s="27"/>
      <c r="W93" s="27"/>
      <c r="X93" s="25"/>
      <c r="Y93" s="27"/>
      <c r="Z93" s="30"/>
      <c r="AA93" s="27"/>
      <c r="AB93" s="28"/>
      <c r="AC93" s="28"/>
      <c r="AD93" s="30"/>
      <c r="AE93" s="30"/>
      <c r="AF93" s="27"/>
      <c r="AG93" s="27"/>
      <c r="AH93" s="27"/>
      <c r="AI93" s="27"/>
      <c r="AJ93" s="27"/>
      <c r="AK93" s="27"/>
      <c r="AL93" s="62">
        <v>84948.28</v>
      </c>
      <c r="AM93" s="62">
        <v>66466.77</v>
      </c>
      <c r="AN93" s="62">
        <v>18481.510000000002</v>
      </c>
      <c r="AO93" s="4">
        <v>1</v>
      </c>
    </row>
    <row r="94" spans="1:41" ht="100.05" customHeight="1" x14ac:dyDescent="0.25">
      <c r="A94" s="10" t="s">
        <v>739</v>
      </c>
      <c r="B94" s="10" t="s">
        <v>259</v>
      </c>
      <c r="C94" s="10" t="s">
        <v>37</v>
      </c>
      <c r="D94" s="12" t="s">
        <v>260</v>
      </c>
      <c r="E94" s="10" t="s">
        <v>261</v>
      </c>
      <c r="F94" s="157" t="s">
        <v>23</v>
      </c>
      <c r="G94" s="25" t="s">
        <v>260</v>
      </c>
      <c r="H94" s="25" t="s">
        <v>600</v>
      </c>
      <c r="I94" s="52" t="s">
        <v>601</v>
      </c>
      <c r="J94" s="31">
        <v>0.8</v>
      </c>
      <c r="K94" s="75">
        <v>0.8</v>
      </c>
      <c r="L94" s="75">
        <v>0.8</v>
      </c>
      <c r="M94" s="25" t="s">
        <v>0</v>
      </c>
      <c r="N94" s="25" t="s">
        <v>0</v>
      </c>
      <c r="O94" s="25" t="s">
        <v>0</v>
      </c>
      <c r="P94" s="28"/>
      <c r="Q94" s="156"/>
      <c r="R94" s="25"/>
      <c r="S94" s="25"/>
      <c r="T94" s="27"/>
      <c r="U94" s="30"/>
      <c r="V94" s="27"/>
      <c r="W94" s="27"/>
      <c r="X94" s="25"/>
      <c r="Y94" s="27"/>
      <c r="Z94" s="30"/>
      <c r="AA94" s="27"/>
      <c r="AB94" s="28"/>
      <c r="AC94" s="28"/>
      <c r="AD94" s="30"/>
      <c r="AE94" s="30"/>
      <c r="AF94" s="27"/>
      <c r="AG94" s="27"/>
      <c r="AH94" s="27"/>
      <c r="AI94" s="27"/>
      <c r="AJ94" s="27"/>
      <c r="AK94" s="27"/>
      <c r="AL94" s="62">
        <v>98949.56</v>
      </c>
      <c r="AM94" s="62">
        <v>84107.13</v>
      </c>
      <c r="AN94" s="62">
        <v>14842.43</v>
      </c>
      <c r="AO94" s="4">
        <v>1</v>
      </c>
    </row>
    <row r="95" spans="1:41" ht="100.05" customHeight="1" x14ac:dyDescent="0.25">
      <c r="A95" s="10" t="s">
        <v>740</v>
      </c>
      <c r="B95" s="10" t="s">
        <v>262</v>
      </c>
      <c r="C95" s="10" t="s">
        <v>819</v>
      </c>
      <c r="D95" s="12" t="s">
        <v>263</v>
      </c>
      <c r="E95" s="10" t="s">
        <v>264</v>
      </c>
      <c r="F95" s="157" t="s">
        <v>23</v>
      </c>
      <c r="G95" s="25" t="s">
        <v>263</v>
      </c>
      <c r="H95" s="25" t="s">
        <v>0</v>
      </c>
      <c r="I95" s="25" t="s">
        <v>0</v>
      </c>
      <c r="J95" s="25"/>
      <c r="K95" s="28"/>
      <c r="L95" s="156"/>
      <c r="M95" s="25" t="s">
        <v>602</v>
      </c>
      <c r="N95" s="52" t="s">
        <v>603</v>
      </c>
      <c r="O95" s="157">
        <v>0.66</v>
      </c>
      <c r="P95" s="75">
        <v>0.66</v>
      </c>
      <c r="Q95" s="157">
        <v>0</v>
      </c>
      <c r="R95" s="25" t="s">
        <v>0</v>
      </c>
      <c r="S95" s="25" t="s">
        <v>0</v>
      </c>
      <c r="T95" s="27"/>
      <c r="U95" s="30"/>
      <c r="V95" s="27"/>
      <c r="W95" s="27"/>
      <c r="X95" s="25"/>
      <c r="Y95" s="27"/>
      <c r="Z95" s="30"/>
      <c r="AA95" s="27"/>
      <c r="AB95" s="28"/>
      <c r="AC95" s="28"/>
      <c r="AD95" s="30"/>
      <c r="AE95" s="30"/>
      <c r="AF95" s="27"/>
      <c r="AG95" s="27"/>
      <c r="AH95" s="27"/>
      <c r="AI95" s="27"/>
      <c r="AJ95" s="27"/>
      <c r="AK95" s="27"/>
      <c r="AL95" s="62">
        <v>199162.49000000002</v>
      </c>
      <c r="AM95" s="62">
        <v>86661.87</v>
      </c>
      <c r="AN95" s="62">
        <v>112500.62000000002</v>
      </c>
    </row>
    <row r="96" spans="1:41" ht="78.599999999999994" customHeight="1" x14ac:dyDescent="0.25">
      <c r="A96" s="8" t="s">
        <v>741</v>
      </c>
      <c r="B96" s="8"/>
      <c r="C96" s="8"/>
      <c r="D96" s="9">
        <v>0</v>
      </c>
      <c r="E96" s="69" t="s">
        <v>265</v>
      </c>
      <c r="F96" s="73" t="s">
        <v>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24"/>
      <c r="Z96" s="24"/>
      <c r="AA96" s="24"/>
      <c r="AB96" s="8"/>
      <c r="AC96" s="8"/>
      <c r="AD96" s="24"/>
      <c r="AE96" s="24"/>
      <c r="AF96" s="24"/>
      <c r="AG96" s="24"/>
      <c r="AH96" s="24"/>
      <c r="AI96" s="24"/>
      <c r="AJ96" s="24"/>
      <c r="AK96" s="24"/>
      <c r="AL96" s="62">
        <v>5412518.8100000005</v>
      </c>
      <c r="AM96" s="62">
        <v>3101622.89</v>
      </c>
      <c r="AN96" s="62">
        <v>2310895.92</v>
      </c>
    </row>
    <row r="97" spans="1:41" ht="100.05" customHeight="1" x14ac:dyDescent="0.25">
      <c r="A97" s="10" t="s">
        <v>742</v>
      </c>
      <c r="B97" s="10" t="s">
        <v>266</v>
      </c>
      <c r="C97" s="10" t="s">
        <v>37</v>
      </c>
      <c r="D97" s="12" t="s">
        <v>267</v>
      </c>
      <c r="E97" s="10" t="s">
        <v>268</v>
      </c>
      <c r="F97" s="157" t="s">
        <v>660</v>
      </c>
      <c r="G97" s="52" t="s">
        <v>267</v>
      </c>
      <c r="H97" s="52" t="s">
        <v>604</v>
      </c>
      <c r="I97" s="52" t="s">
        <v>605</v>
      </c>
      <c r="J97" s="157">
        <v>0.78</v>
      </c>
      <c r="K97" s="75">
        <v>0.78</v>
      </c>
      <c r="L97" s="157">
        <v>0.78</v>
      </c>
      <c r="M97" s="52" t="s">
        <v>606</v>
      </c>
      <c r="N97" s="52" t="s">
        <v>607</v>
      </c>
      <c r="O97" s="77">
        <v>3</v>
      </c>
      <c r="P97" s="78">
        <v>3</v>
      </c>
      <c r="Q97" s="157">
        <v>3</v>
      </c>
      <c r="R97" s="52" t="s">
        <v>0</v>
      </c>
      <c r="S97" s="52" t="s">
        <v>0</v>
      </c>
      <c r="T97" s="16" t="s">
        <v>0</v>
      </c>
      <c r="U97" s="30"/>
      <c r="V97" s="156"/>
      <c r="W97" s="25"/>
      <c r="X97" s="25"/>
      <c r="Y97" s="27"/>
      <c r="Z97" s="30"/>
      <c r="AA97" s="27"/>
      <c r="AB97" s="28"/>
      <c r="AC97" s="28"/>
      <c r="AD97" s="30"/>
      <c r="AE97" s="30"/>
      <c r="AF97" s="27"/>
      <c r="AG97" s="27"/>
      <c r="AH97" s="27"/>
      <c r="AI97" s="27"/>
      <c r="AJ97" s="27"/>
      <c r="AK97" s="27"/>
      <c r="AL97" s="62">
        <v>835464</v>
      </c>
      <c r="AM97" s="62">
        <v>710144</v>
      </c>
      <c r="AN97" s="62">
        <v>125320</v>
      </c>
      <c r="AO97" s="4">
        <v>1</v>
      </c>
    </row>
    <row r="98" spans="1:41" ht="100.05" customHeight="1" x14ac:dyDescent="0.25">
      <c r="A98" s="10" t="s">
        <v>743</v>
      </c>
      <c r="B98" s="10" t="s">
        <v>269</v>
      </c>
      <c r="C98" s="10" t="s">
        <v>37</v>
      </c>
      <c r="D98" s="12" t="s">
        <v>270</v>
      </c>
      <c r="E98" s="10" t="s">
        <v>271</v>
      </c>
      <c r="F98" s="157" t="s">
        <v>660</v>
      </c>
      <c r="G98" s="52" t="s">
        <v>270</v>
      </c>
      <c r="H98" s="52" t="s">
        <v>0</v>
      </c>
      <c r="I98" s="52" t="s">
        <v>0</v>
      </c>
      <c r="J98" s="157" t="s">
        <v>0</v>
      </c>
      <c r="K98" s="75"/>
      <c r="L98" s="157"/>
      <c r="M98" s="52" t="s">
        <v>0</v>
      </c>
      <c r="N98" s="52" t="s">
        <v>0</v>
      </c>
      <c r="O98" s="77" t="s">
        <v>0</v>
      </c>
      <c r="P98" s="78"/>
      <c r="Q98" s="157"/>
      <c r="R98" s="52" t="s">
        <v>608</v>
      </c>
      <c r="S98" s="52" t="s">
        <v>609</v>
      </c>
      <c r="T98" s="16">
        <v>0.72</v>
      </c>
      <c r="U98" s="30">
        <v>0.72</v>
      </c>
      <c r="V98" s="156">
        <v>0.72</v>
      </c>
      <c r="W98" s="25" t="s">
        <v>0</v>
      </c>
      <c r="X98" s="25" t="s">
        <v>0</v>
      </c>
      <c r="Y98" s="27" t="s">
        <v>0</v>
      </c>
      <c r="Z98" s="30"/>
      <c r="AA98" s="27"/>
      <c r="AB98" s="28"/>
      <c r="AC98" s="28"/>
      <c r="AD98" s="30"/>
      <c r="AE98" s="30"/>
      <c r="AF98" s="27"/>
      <c r="AG98" s="27"/>
      <c r="AH98" s="27"/>
      <c r="AI98" s="27"/>
      <c r="AJ98" s="27"/>
      <c r="AK98" s="27"/>
      <c r="AL98" s="62">
        <v>879927.06</v>
      </c>
      <c r="AM98" s="62">
        <v>747938</v>
      </c>
      <c r="AN98" s="62">
        <v>131989.06</v>
      </c>
      <c r="AO98" s="4">
        <v>1</v>
      </c>
    </row>
    <row r="99" spans="1:41" ht="100.05" customHeight="1" x14ac:dyDescent="0.25">
      <c r="A99" s="10" t="s">
        <v>272</v>
      </c>
      <c r="B99" s="10" t="s">
        <v>273</v>
      </c>
      <c r="C99" s="10" t="s">
        <v>819</v>
      </c>
      <c r="D99" s="12" t="s">
        <v>274</v>
      </c>
      <c r="E99" s="10" t="s">
        <v>275</v>
      </c>
      <c r="F99" s="157" t="s">
        <v>23</v>
      </c>
      <c r="G99" s="52" t="s">
        <v>274</v>
      </c>
      <c r="H99" s="52" t="s">
        <v>0</v>
      </c>
      <c r="I99" s="52" t="s">
        <v>0</v>
      </c>
      <c r="J99" s="157" t="s">
        <v>0</v>
      </c>
      <c r="K99" s="75"/>
      <c r="L99" s="157"/>
      <c r="M99" s="52" t="s">
        <v>606</v>
      </c>
      <c r="N99" s="52" t="s">
        <v>607</v>
      </c>
      <c r="O99" s="77">
        <v>3</v>
      </c>
      <c r="P99" s="157">
        <v>2</v>
      </c>
      <c r="Q99" s="157">
        <v>1</v>
      </c>
      <c r="R99" s="52" t="s">
        <v>0</v>
      </c>
      <c r="S99" s="52" t="s">
        <v>0</v>
      </c>
      <c r="T99" s="16" t="s">
        <v>0</v>
      </c>
      <c r="U99" s="30"/>
      <c r="V99" s="156"/>
      <c r="W99" s="25"/>
      <c r="X99" s="25"/>
      <c r="Y99" s="27"/>
      <c r="Z99" s="30"/>
      <c r="AA99" s="27"/>
      <c r="AB99" s="28"/>
      <c r="AC99" s="28"/>
      <c r="AD99" s="30"/>
      <c r="AE99" s="30"/>
      <c r="AF99" s="27"/>
      <c r="AG99" s="27"/>
      <c r="AH99" s="27"/>
      <c r="AI99" s="27"/>
      <c r="AJ99" s="27"/>
      <c r="AK99" s="27"/>
      <c r="AL99" s="62">
        <v>1425137.7999999998</v>
      </c>
      <c r="AM99" s="62">
        <v>250299.89</v>
      </c>
      <c r="AN99" s="62">
        <v>1174837.9099999999</v>
      </c>
    </row>
    <row r="100" spans="1:41" ht="100.05" customHeight="1" x14ac:dyDescent="0.25">
      <c r="A100" s="10" t="s">
        <v>744</v>
      </c>
      <c r="B100" s="10" t="s">
        <v>276</v>
      </c>
      <c r="C100" s="10" t="s">
        <v>37</v>
      </c>
      <c r="D100" s="12" t="s">
        <v>277</v>
      </c>
      <c r="E100" s="10" t="s">
        <v>278</v>
      </c>
      <c r="F100" s="157" t="s">
        <v>23</v>
      </c>
      <c r="G100" s="52" t="s">
        <v>277</v>
      </c>
      <c r="H100" s="52" t="s">
        <v>0</v>
      </c>
      <c r="I100" s="52" t="s">
        <v>0</v>
      </c>
      <c r="J100" s="157" t="s">
        <v>0</v>
      </c>
      <c r="K100" s="75"/>
      <c r="L100" s="157"/>
      <c r="M100" s="52" t="s">
        <v>606</v>
      </c>
      <c r="N100" s="52" t="s">
        <v>607</v>
      </c>
      <c r="O100" s="77">
        <v>2</v>
      </c>
      <c r="P100" s="78">
        <v>2</v>
      </c>
      <c r="Q100" s="157">
        <v>2</v>
      </c>
      <c r="R100" s="52" t="s">
        <v>0</v>
      </c>
      <c r="S100" s="52" t="s">
        <v>0</v>
      </c>
      <c r="T100" s="16" t="s">
        <v>0</v>
      </c>
      <c r="U100" s="30"/>
      <c r="V100" s="156"/>
      <c r="W100" s="25"/>
      <c r="X100" s="25"/>
      <c r="Y100" s="27"/>
      <c r="Z100" s="30"/>
      <c r="AA100" s="27"/>
      <c r="AB100" s="28"/>
      <c r="AC100" s="28"/>
      <c r="AD100" s="30"/>
      <c r="AE100" s="30"/>
      <c r="AF100" s="27"/>
      <c r="AG100" s="27"/>
      <c r="AH100" s="27"/>
      <c r="AI100" s="27"/>
      <c r="AJ100" s="27"/>
      <c r="AK100" s="27"/>
      <c r="AL100" s="62">
        <v>274817.98</v>
      </c>
      <c r="AM100" s="62">
        <v>200844</v>
      </c>
      <c r="AN100" s="62">
        <v>73973.98</v>
      </c>
      <c r="AO100" s="4">
        <v>1</v>
      </c>
    </row>
    <row r="101" spans="1:41" ht="100.05" customHeight="1" x14ac:dyDescent="0.25">
      <c r="A101" s="10" t="s">
        <v>745</v>
      </c>
      <c r="B101" s="10" t="s">
        <v>279</v>
      </c>
      <c r="C101" s="10" t="s">
        <v>819</v>
      </c>
      <c r="D101" s="12" t="s">
        <v>280</v>
      </c>
      <c r="E101" s="10" t="s">
        <v>281</v>
      </c>
      <c r="F101" s="157" t="s">
        <v>660</v>
      </c>
      <c r="G101" s="52" t="s">
        <v>280</v>
      </c>
      <c r="H101" s="52" t="s">
        <v>604</v>
      </c>
      <c r="I101" s="52" t="s">
        <v>605</v>
      </c>
      <c r="J101" s="157">
        <v>0.62</v>
      </c>
      <c r="K101" s="75">
        <v>0.62</v>
      </c>
      <c r="L101" s="157">
        <v>0</v>
      </c>
      <c r="M101" s="52" t="s">
        <v>606</v>
      </c>
      <c r="N101" s="52" t="s">
        <v>607</v>
      </c>
      <c r="O101" s="77">
        <v>3</v>
      </c>
      <c r="P101" s="78">
        <v>3</v>
      </c>
      <c r="Q101" s="157">
        <v>0</v>
      </c>
      <c r="R101" s="52" t="s">
        <v>0</v>
      </c>
      <c r="S101" s="52" t="s">
        <v>0</v>
      </c>
      <c r="T101" s="16" t="s">
        <v>0</v>
      </c>
      <c r="U101" s="30"/>
      <c r="V101" s="156"/>
      <c r="W101" s="25"/>
      <c r="X101" s="25"/>
      <c r="Y101" s="27"/>
      <c r="Z101" s="30"/>
      <c r="AA101" s="27"/>
      <c r="AB101" s="28"/>
      <c r="AC101" s="28"/>
      <c r="AD101" s="30"/>
      <c r="AE101" s="30"/>
      <c r="AF101" s="27"/>
      <c r="AG101" s="27"/>
      <c r="AH101" s="27"/>
      <c r="AI101" s="27"/>
      <c r="AJ101" s="27"/>
      <c r="AK101" s="27"/>
      <c r="AL101" s="62">
        <v>916566.48</v>
      </c>
      <c r="AM101" s="62">
        <v>346184.1</v>
      </c>
      <c r="AN101" s="62">
        <v>570382.38</v>
      </c>
    </row>
    <row r="102" spans="1:41" ht="100.05" customHeight="1" x14ac:dyDescent="0.25">
      <c r="A102" s="10" t="s">
        <v>746</v>
      </c>
      <c r="B102" s="10" t="s">
        <v>282</v>
      </c>
      <c r="C102" s="10" t="s">
        <v>37</v>
      </c>
      <c r="D102" s="12" t="s">
        <v>283</v>
      </c>
      <c r="E102" s="10" t="s">
        <v>284</v>
      </c>
      <c r="F102" s="157" t="s">
        <v>660</v>
      </c>
      <c r="G102" s="52" t="s">
        <v>283</v>
      </c>
      <c r="H102" s="52" t="s">
        <v>604</v>
      </c>
      <c r="I102" s="52" t="s">
        <v>605</v>
      </c>
      <c r="J102" s="157">
        <v>2.19</v>
      </c>
      <c r="K102" s="75">
        <v>2.19</v>
      </c>
      <c r="L102" s="157">
        <v>2.19</v>
      </c>
      <c r="M102" s="52" t="s">
        <v>606</v>
      </c>
      <c r="N102" s="52" t="s">
        <v>607</v>
      </c>
      <c r="O102" s="77">
        <v>5</v>
      </c>
      <c r="P102" s="78">
        <v>5</v>
      </c>
      <c r="Q102" s="157">
        <v>5</v>
      </c>
      <c r="R102" s="52" t="s">
        <v>0</v>
      </c>
      <c r="S102" s="52" t="s">
        <v>0</v>
      </c>
      <c r="T102" s="16" t="s">
        <v>0</v>
      </c>
      <c r="U102" s="30"/>
      <c r="V102" s="156"/>
      <c r="W102" s="25"/>
      <c r="X102" s="25"/>
      <c r="Y102" s="27"/>
      <c r="Z102" s="30"/>
      <c r="AA102" s="27"/>
      <c r="AB102" s="28"/>
      <c r="AC102" s="28"/>
      <c r="AD102" s="30"/>
      <c r="AE102" s="30"/>
      <c r="AF102" s="27"/>
      <c r="AG102" s="27"/>
      <c r="AH102" s="27"/>
      <c r="AI102" s="27"/>
      <c r="AJ102" s="27"/>
      <c r="AK102" s="27"/>
      <c r="AL102" s="62">
        <v>759934</v>
      </c>
      <c r="AM102" s="62">
        <v>645944</v>
      </c>
      <c r="AN102" s="62">
        <v>113990</v>
      </c>
    </row>
    <row r="103" spans="1:41" ht="100.05" customHeight="1" x14ac:dyDescent="0.25">
      <c r="A103" s="10" t="s">
        <v>747</v>
      </c>
      <c r="B103" s="10" t="s">
        <v>285</v>
      </c>
      <c r="C103" s="10" t="s">
        <v>819</v>
      </c>
      <c r="D103" s="12" t="s">
        <v>286</v>
      </c>
      <c r="E103" s="10" t="s">
        <v>287</v>
      </c>
      <c r="F103" s="157" t="s">
        <v>23</v>
      </c>
      <c r="G103" s="25" t="s">
        <v>286</v>
      </c>
      <c r="H103" s="25" t="s">
        <v>0</v>
      </c>
      <c r="I103" s="25" t="s">
        <v>0</v>
      </c>
      <c r="J103" s="156" t="s">
        <v>0</v>
      </c>
      <c r="K103" s="28"/>
      <c r="L103" s="156"/>
      <c r="M103" s="25" t="s">
        <v>606</v>
      </c>
      <c r="N103" s="52" t="s">
        <v>607</v>
      </c>
      <c r="O103" s="26">
        <v>1</v>
      </c>
      <c r="P103" s="32">
        <v>1</v>
      </c>
      <c r="Q103" s="156">
        <v>0</v>
      </c>
      <c r="R103" s="25" t="s">
        <v>0</v>
      </c>
      <c r="S103" s="25" t="s">
        <v>0</v>
      </c>
      <c r="T103" s="30" t="s">
        <v>0</v>
      </c>
      <c r="U103" s="30"/>
      <c r="V103" s="156"/>
      <c r="W103" s="25"/>
      <c r="X103" s="25"/>
      <c r="Y103" s="27"/>
      <c r="Z103" s="30"/>
      <c r="AA103" s="27"/>
      <c r="AB103" s="28"/>
      <c r="AC103" s="28"/>
      <c r="AD103" s="30"/>
      <c r="AE103" s="30"/>
      <c r="AF103" s="27"/>
      <c r="AG103" s="27"/>
      <c r="AH103" s="27"/>
      <c r="AI103" s="27"/>
      <c r="AJ103" s="27"/>
      <c r="AK103" s="27"/>
      <c r="AL103" s="62">
        <v>320671.49</v>
      </c>
      <c r="AM103" s="62">
        <v>200268.9</v>
      </c>
      <c r="AN103" s="62">
        <v>120402.59</v>
      </c>
    </row>
    <row r="104" spans="1:41" ht="54" customHeight="1" x14ac:dyDescent="0.25">
      <c r="A104" s="8" t="s">
        <v>288</v>
      </c>
      <c r="B104" s="8"/>
      <c r="C104" s="8"/>
      <c r="D104" s="9">
        <v>0</v>
      </c>
      <c r="E104" s="69" t="s">
        <v>668</v>
      </c>
      <c r="F104" s="73" t="s">
        <v>0</v>
      </c>
      <c r="G104" s="8"/>
      <c r="H104" s="8"/>
      <c r="I104" s="8"/>
      <c r="J104" s="8"/>
      <c r="K104" s="8"/>
      <c r="L104" s="8"/>
      <c r="M104" s="8"/>
      <c r="N104" s="8"/>
      <c r="O104" s="8"/>
      <c r="P104" s="11"/>
      <c r="Q104" s="15"/>
      <c r="R104" s="8"/>
      <c r="S104" s="8"/>
      <c r="T104" s="8"/>
      <c r="U104" s="8"/>
      <c r="V104" s="8"/>
      <c r="W104" s="8"/>
      <c r="X104" s="8"/>
      <c r="Y104" s="24"/>
      <c r="Z104" s="24"/>
      <c r="AA104" s="24"/>
      <c r="AB104" s="8"/>
      <c r="AC104" s="8"/>
      <c r="AD104" s="24"/>
      <c r="AE104" s="24"/>
      <c r="AF104" s="24"/>
      <c r="AG104" s="24"/>
      <c r="AH104" s="24"/>
      <c r="AI104" s="24"/>
      <c r="AJ104" s="24"/>
      <c r="AK104" s="24"/>
      <c r="AL104" s="62">
        <v>11503009.80882353</v>
      </c>
      <c r="AM104" s="62">
        <v>9707275.0844117645</v>
      </c>
      <c r="AN104" s="62">
        <v>1795734.7244117646</v>
      </c>
    </row>
    <row r="105" spans="1:41" ht="37.200000000000003" customHeight="1" x14ac:dyDescent="0.25">
      <c r="A105" s="8" t="s">
        <v>289</v>
      </c>
      <c r="B105" s="8"/>
      <c r="C105" s="8"/>
      <c r="D105" s="9">
        <v>0</v>
      </c>
      <c r="E105" s="69" t="s">
        <v>665</v>
      </c>
      <c r="F105" s="73" t="s">
        <v>0</v>
      </c>
      <c r="G105" s="8"/>
      <c r="H105" s="8"/>
      <c r="I105" s="8"/>
      <c r="J105" s="8"/>
      <c r="K105" s="8"/>
      <c r="L105" s="8"/>
      <c r="M105" s="8"/>
      <c r="N105" s="8"/>
      <c r="O105" s="8"/>
      <c r="P105" s="11"/>
      <c r="Q105" s="15"/>
      <c r="R105" s="8"/>
      <c r="S105" s="8"/>
      <c r="T105" s="8"/>
      <c r="U105" s="8"/>
      <c r="V105" s="8"/>
      <c r="W105" s="8"/>
      <c r="X105" s="8"/>
      <c r="Y105" s="24"/>
      <c r="Z105" s="24"/>
      <c r="AA105" s="24"/>
      <c r="AB105" s="8"/>
      <c r="AC105" s="8"/>
      <c r="AD105" s="24"/>
      <c r="AE105" s="24"/>
      <c r="AF105" s="24"/>
      <c r="AG105" s="24"/>
      <c r="AH105" s="24"/>
      <c r="AI105" s="24"/>
      <c r="AJ105" s="24"/>
      <c r="AK105" s="24"/>
      <c r="AL105" s="62">
        <v>11503009.80882353</v>
      </c>
      <c r="AM105" s="62">
        <v>9707275.0844117645</v>
      </c>
      <c r="AN105" s="62">
        <v>1795734.7244117646</v>
      </c>
    </row>
    <row r="106" spans="1:41" ht="74.400000000000006" customHeight="1" x14ac:dyDescent="0.25">
      <c r="A106" s="8" t="s">
        <v>290</v>
      </c>
      <c r="B106" s="8"/>
      <c r="C106" s="8"/>
      <c r="D106" s="9">
        <v>0</v>
      </c>
      <c r="E106" s="69" t="s">
        <v>291</v>
      </c>
      <c r="F106" s="73" t="s">
        <v>0</v>
      </c>
      <c r="G106" s="8"/>
      <c r="H106" s="8"/>
      <c r="I106" s="8"/>
      <c r="J106" s="8"/>
      <c r="K106" s="8"/>
      <c r="L106" s="8"/>
      <c r="M106" s="8"/>
      <c r="N106" s="8"/>
      <c r="O106" s="8"/>
      <c r="P106" s="11"/>
      <c r="Q106" s="15"/>
      <c r="R106" s="8"/>
      <c r="S106" s="8"/>
      <c r="T106" s="8"/>
      <c r="U106" s="8"/>
      <c r="V106" s="8"/>
      <c r="W106" s="8"/>
      <c r="X106" s="8"/>
      <c r="Y106" s="24"/>
      <c r="Z106" s="24"/>
      <c r="AA106" s="24"/>
      <c r="AB106" s="8"/>
      <c r="AC106" s="8"/>
      <c r="AD106" s="24"/>
      <c r="AE106" s="24"/>
      <c r="AF106" s="24"/>
      <c r="AG106" s="24"/>
      <c r="AH106" s="24"/>
      <c r="AI106" s="24"/>
      <c r="AJ106" s="24"/>
      <c r="AK106" s="24"/>
      <c r="AL106" s="62">
        <v>4770362.2299999995</v>
      </c>
      <c r="AM106" s="62">
        <v>3962340.8</v>
      </c>
      <c r="AN106" s="62">
        <v>808021.43</v>
      </c>
    </row>
    <row r="107" spans="1:41" ht="70.2" customHeight="1" x14ac:dyDescent="0.25">
      <c r="A107" s="8" t="s">
        <v>748</v>
      </c>
      <c r="B107" s="8"/>
      <c r="C107" s="8"/>
      <c r="D107" s="9">
        <v>0</v>
      </c>
      <c r="E107" s="69" t="s">
        <v>292</v>
      </c>
      <c r="F107" s="73" t="s">
        <v>0</v>
      </c>
      <c r="G107" s="8"/>
      <c r="H107" s="8"/>
      <c r="I107" s="8"/>
      <c r="J107" s="47"/>
      <c r="K107" s="47"/>
      <c r="L107" s="47"/>
      <c r="M107" s="47"/>
      <c r="N107" s="47"/>
      <c r="O107" s="47"/>
      <c r="P107" s="47"/>
      <c r="Q107" s="47"/>
      <c r="R107" s="47"/>
      <c r="S107" s="8"/>
      <c r="T107" s="8"/>
      <c r="U107" s="8"/>
      <c r="V107" s="8"/>
      <c r="W107" s="8"/>
      <c r="X107" s="8"/>
      <c r="Y107" s="24"/>
      <c r="Z107" s="24"/>
      <c r="AA107" s="24"/>
      <c r="AB107" s="8"/>
      <c r="AC107" s="8"/>
      <c r="AD107" s="24"/>
      <c r="AE107" s="24"/>
      <c r="AF107" s="24"/>
      <c r="AG107" s="24"/>
      <c r="AH107" s="24"/>
      <c r="AI107" s="24"/>
      <c r="AJ107" s="24"/>
      <c r="AK107" s="24"/>
      <c r="AL107" s="62">
        <v>1339061.9000000001</v>
      </c>
      <c r="AM107" s="62">
        <v>1238631</v>
      </c>
      <c r="AN107" s="62">
        <v>100430.9</v>
      </c>
    </row>
    <row r="108" spans="1:41" ht="100.05" customHeight="1" x14ac:dyDescent="0.25">
      <c r="A108" s="10" t="s">
        <v>749</v>
      </c>
      <c r="B108" s="10" t="s">
        <v>293</v>
      </c>
      <c r="C108" s="10" t="s">
        <v>819</v>
      </c>
      <c r="D108" s="12" t="s">
        <v>294</v>
      </c>
      <c r="E108" s="10" t="s">
        <v>295</v>
      </c>
      <c r="F108" s="157" t="s">
        <v>23</v>
      </c>
      <c r="G108" s="25" t="s">
        <v>294</v>
      </c>
      <c r="H108" s="25" t="s">
        <v>610</v>
      </c>
      <c r="I108" s="52" t="s">
        <v>611</v>
      </c>
      <c r="J108" s="78">
        <v>1</v>
      </c>
      <c r="K108" s="78">
        <v>1</v>
      </c>
      <c r="L108" s="157">
        <v>0</v>
      </c>
      <c r="M108" s="52" t="s">
        <v>612</v>
      </c>
      <c r="N108" s="52" t="s">
        <v>613</v>
      </c>
      <c r="O108" s="77">
        <v>180</v>
      </c>
      <c r="P108" s="77">
        <v>180</v>
      </c>
      <c r="Q108" s="77">
        <v>0</v>
      </c>
      <c r="R108" s="52" t="s">
        <v>0</v>
      </c>
      <c r="S108" s="52" t="s">
        <v>0</v>
      </c>
      <c r="T108" s="27"/>
      <c r="U108" s="30"/>
      <c r="V108" s="27"/>
      <c r="W108" s="25"/>
      <c r="X108" s="25"/>
      <c r="Y108" s="27"/>
      <c r="Z108" s="30"/>
      <c r="AA108" s="27"/>
      <c r="AB108" s="28"/>
      <c r="AC108" s="28"/>
      <c r="AD108" s="30"/>
      <c r="AE108" s="30"/>
      <c r="AF108" s="27"/>
      <c r="AG108" s="27"/>
      <c r="AH108" s="27"/>
      <c r="AI108" s="27"/>
      <c r="AJ108" s="27"/>
      <c r="AK108" s="27"/>
      <c r="AL108" s="62">
        <v>220453</v>
      </c>
      <c r="AM108" s="62">
        <v>203919</v>
      </c>
      <c r="AN108" s="62">
        <v>16534</v>
      </c>
    </row>
    <row r="109" spans="1:41" ht="100.05" customHeight="1" x14ac:dyDescent="0.25">
      <c r="A109" s="10" t="s">
        <v>750</v>
      </c>
      <c r="B109" s="10" t="s">
        <v>296</v>
      </c>
      <c r="C109" s="10" t="s">
        <v>37</v>
      </c>
      <c r="D109" s="12" t="s">
        <v>297</v>
      </c>
      <c r="E109" s="10" t="s">
        <v>298</v>
      </c>
      <c r="F109" s="157" t="s">
        <v>23</v>
      </c>
      <c r="G109" s="25" t="s">
        <v>297</v>
      </c>
      <c r="H109" s="25" t="s">
        <v>610</v>
      </c>
      <c r="I109" s="52" t="s">
        <v>611</v>
      </c>
      <c r="J109" s="78">
        <v>2</v>
      </c>
      <c r="K109" s="78">
        <v>2</v>
      </c>
      <c r="L109" s="157">
        <v>2</v>
      </c>
      <c r="M109" s="52" t="s">
        <v>612</v>
      </c>
      <c r="N109" s="52" t="s">
        <v>613</v>
      </c>
      <c r="O109" s="77">
        <v>600</v>
      </c>
      <c r="P109" s="77">
        <v>600</v>
      </c>
      <c r="Q109" s="77">
        <v>600</v>
      </c>
      <c r="R109" s="52" t="s">
        <v>0</v>
      </c>
      <c r="S109" s="52" t="s">
        <v>0</v>
      </c>
      <c r="T109" s="27"/>
      <c r="U109" s="30"/>
      <c r="V109" s="27"/>
      <c r="W109" s="25"/>
      <c r="X109" s="25"/>
      <c r="Y109" s="27"/>
      <c r="Z109" s="30"/>
      <c r="AA109" s="27"/>
      <c r="AB109" s="28"/>
      <c r="AC109" s="28"/>
      <c r="AD109" s="30"/>
      <c r="AE109" s="30"/>
      <c r="AF109" s="27"/>
      <c r="AG109" s="27"/>
      <c r="AH109" s="27"/>
      <c r="AI109" s="27"/>
      <c r="AJ109" s="27"/>
      <c r="AK109" s="27"/>
      <c r="AL109" s="62">
        <v>101939.56</v>
      </c>
      <c r="AM109" s="62">
        <v>94294.080000000002</v>
      </c>
      <c r="AN109" s="62">
        <v>7645.4800000000005</v>
      </c>
      <c r="AO109" s="4">
        <v>1</v>
      </c>
    </row>
    <row r="110" spans="1:41" ht="100.05" customHeight="1" x14ac:dyDescent="0.25">
      <c r="A110" s="10" t="s">
        <v>751</v>
      </c>
      <c r="B110" s="10" t="s">
        <v>299</v>
      </c>
      <c r="C110" s="10" t="s">
        <v>819</v>
      </c>
      <c r="D110" s="12" t="s">
        <v>300</v>
      </c>
      <c r="E110" s="10" t="s">
        <v>301</v>
      </c>
      <c r="F110" s="157" t="s">
        <v>23</v>
      </c>
      <c r="G110" s="25" t="s">
        <v>300</v>
      </c>
      <c r="H110" s="25" t="s">
        <v>610</v>
      </c>
      <c r="I110" s="52" t="s">
        <v>611</v>
      </c>
      <c r="J110" s="78">
        <v>1</v>
      </c>
      <c r="K110" s="78">
        <v>1</v>
      </c>
      <c r="L110" s="157">
        <v>0</v>
      </c>
      <c r="M110" s="52" t="s">
        <v>612</v>
      </c>
      <c r="N110" s="52" t="s">
        <v>613</v>
      </c>
      <c r="O110" s="77">
        <v>600</v>
      </c>
      <c r="P110" s="77">
        <v>600</v>
      </c>
      <c r="Q110" s="77">
        <v>0</v>
      </c>
      <c r="R110" s="52" t="s">
        <v>0</v>
      </c>
      <c r="S110" s="52" t="s">
        <v>0</v>
      </c>
      <c r="T110" s="27"/>
      <c r="U110" s="30"/>
      <c r="V110" s="27"/>
      <c r="W110" s="25"/>
      <c r="X110" s="25"/>
      <c r="Y110" s="27"/>
      <c r="Z110" s="30"/>
      <c r="AA110" s="27"/>
      <c r="AB110" s="28"/>
      <c r="AC110" s="28"/>
      <c r="AD110" s="30"/>
      <c r="AE110" s="30"/>
      <c r="AF110" s="27"/>
      <c r="AG110" s="27"/>
      <c r="AH110" s="27"/>
      <c r="AI110" s="27"/>
      <c r="AJ110" s="27"/>
      <c r="AK110" s="27"/>
      <c r="AL110" s="62">
        <v>657021</v>
      </c>
      <c r="AM110" s="62">
        <v>607744</v>
      </c>
      <c r="AN110" s="62">
        <v>49277</v>
      </c>
    </row>
    <row r="111" spans="1:41" ht="100.05" customHeight="1" x14ac:dyDescent="0.25">
      <c r="A111" s="10" t="s">
        <v>752</v>
      </c>
      <c r="B111" s="10" t="s">
        <v>302</v>
      </c>
      <c r="C111" s="10" t="s">
        <v>37</v>
      </c>
      <c r="D111" s="12" t="s">
        <v>303</v>
      </c>
      <c r="E111" s="10" t="s">
        <v>304</v>
      </c>
      <c r="F111" s="157" t="s">
        <v>23</v>
      </c>
      <c r="G111" s="25" t="s">
        <v>303</v>
      </c>
      <c r="H111" s="25" t="s">
        <v>610</v>
      </c>
      <c r="I111" s="52" t="s">
        <v>611</v>
      </c>
      <c r="J111" s="78">
        <v>1</v>
      </c>
      <c r="K111" s="78">
        <v>1</v>
      </c>
      <c r="L111" s="157">
        <v>1</v>
      </c>
      <c r="M111" s="52" t="s">
        <v>612</v>
      </c>
      <c r="N111" s="52" t="s">
        <v>613</v>
      </c>
      <c r="O111" s="77">
        <v>745</v>
      </c>
      <c r="P111" s="77">
        <v>650</v>
      </c>
      <c r="Q111" s="77">
        <v>745</v>
      </c>
      <c r="R111" s="52" t="s">
        <v>0</v>
      </c>
      <c r="S111" s="52" t="s">
        <v>0</v>
      </c>
      <c r="T111" s="27"/>
      <c r="U111" s="30"/>
      <c r="V111" s="27"/>
      <c r="W111" s="25"/>
      <c r="X111" s="25"/>
      <c r="Y111" s="27"/>
      <c r="Z111" s="30"/>
      <c r="AA111" s="27"/>
      <c r="AB111" s="28"/>
      <c r="AC111" s="28"/>
      <c r="AD111" s="30"/>
      <c r="AE111" s="30"/>
      <c r="AF111" s="27"/>
      <c r="AG111" s="27"/>
      <c r="AH111" s="27"/>
      <c r="AI111" s="27"/>
      <c r="AJ111" s="27"/>
      <c r="AK111" s="27"/>
      <c r="AL111" s="62">
        <v>163871.53</v>
      </c>
      <c r="AM111" s="62">
        <v>151580.94</v>
      </c>
      <c r="AN111" s="62">
        <v>12290.590000000002</v>
      </c>
      <c r="AO111" s="4">
        <v>1</v>
      </c>
    </row>
    <row r="112" spans="1:41" ht="100.05" customHeight="1" x14ac:dyDescent="0.25">
      <c r="A112" s="10" t="s">
        <v>753</v>
      </c>
      <c r="B112" s="10" t="s">
        <v>305</v>
      </c>
      <c r="C112" s="10" t="s">
        <v>37</v>
      </c>
      <c r="D112" s="12" t="s">
        <v>306</v>
      </c>
      <c r="E112" s="10" t="s">
        <v>307</v>
      </c>
      <c r="F112" s="157" t="s">
        <v>23</v>
      </c>
      <c r="G112" s="25" t="s">
        <v>306</v>
      </c>
      <c r="H112" s="25" t="s">
        <v>610</v>
      </c>
      <c r="I112" s="52" t="s">
        <v>611</v>
      </c>
      <c r="J112" s="78">
        <v>3</v>
      </c>
      <c r="K112" s="78">
        <v>3</v>
      </c>
      <c r="L112" s="157">
        <v>3</v>
      </c>
      <c r="M112" s="52" t="s">
        <v>612</v>
      </c>
      <c r="N112" s="52" t="s">
        <v>613</v>
      </c>
      <c r="O112" s="77">
        <v>1146</v>
      </c>
      <c r="P112" s="77">
        <v>1020</v>
      </c>
      <c r="Q112" s="77">
        <v>1146</v>
      </c>
      <c r="R112" s="52" t="s">
        <v>0</v>
      </c>
      <c r="S112" s="52" t="s">
        <v>0</v>
      </c>
      <c r="T112" s="27"/>
      <c r="U112" s="30"/>
      <c r="V112" s="27"/>
      <c r="W112" s="25"/>
      <c r="X112" s="25"/>
      <c r="Y112" s="27"/>
      <c r="Z112" s="30"/>
      <c r="AA112" s="27"/>
      <c r="AB112" s="28"/>
      <c r="AC112" s="28"/>
      <c r="AD112" s="30"/>
      <c r="AE112" s="30"/>
      <c r="AF112" s="27"/>
      <c r="AG112" s="27"/>
      <c r="AH112" s="27"/>
      <c r="AI112" s="27"/>
      <c r="AJ112" s="27"/>
      <c r="AK112" s="27"/>
      <c r="AL112" s="62">
        <v>195776.80999999997</v>
      </c>
      <c r="AM112" s="62">
        <v>181092.97999999998</v>
      </c>
      <c r="AN112" s="62">
        <v>14683.83</v>
      </c>
      <c r="AO112" s="4">
        <v>1</v>
      </c>
    </row>
    <row r="113" spans="1:41" ht="78.599999999999994" customHeight="1" x14ac:dyDescent="0.25">
      <c r="A113" s="8" t="s">
        <v>754</v>
      </c>
      <c r="B113" s="8"/>
      <c r="C113" s="8"/>
      <c r="D113" s="9">
        <v>0</v>
      </c>
      <c r="E113" s="69" t="s">
        <v>308</v>
      </c>
      <c r="F113" s="73" t="s">
        <v>0</v>
      </c>
      <c r="G113" s="8"/>
      <c r="H113" s="8"/>
      <c r="I113" s="8"/>
      <c r="J113" s="47"/>
      <c r="K113" s="47"/>
      <c r="L113" s="47"/>
      <c r="M113" s="47"/>
      <c r="N113" s="47"/>
      <c r="O113" s="47"/>
      <c r="P113" s="47"/>
      <c r="Q113" s="47"/>
      <c r="R113" s="47"/>
      <c r="S113" s="8"/>
      <c r="T113" s="24"/>
      <c r="U113" s="24"/>
      <c r="V113" s="24"/>
      <c r="W113" s="8"/>
      <c r="X113" s="8"/>
      <c r="Y113" s="24"/>
      <c r="Z113" s="24"/>
      <c r="AA113" s="24"/>
      <c r="AB113" s="8"/>
      <c r="AC113" s="8"/>
      <c r="AD113" s="24"/>
      <c r="AE113" s="24"/>
      <c r="AF113" s="24"/>
      <c r="AG113" s="24"/>
      <c r="AH113" s="24"/>
      <c r="AI113" s="24"/>
      <c r="AJ113" s="24"/>
      <c r="AK113" s="24"/>
      <c r="AL113" s="62">
        <v>1972278.5599999998</v>
      </c>
      <c r="AM113" s="62">
        <v>1484658.8</v>
      </c>
      <c r="AN113" s="62">
        <v>487619.76</v>
      </c>
    </row>
    <row r="114" spans="1:41" ht="100.05" customHeight="1" x14ac:dyDescent="0.25">
      <c r="A114" s="10" t="s">
        <v>755</v>
      </c>
      <c r="B114" s="10" t="s">
        <v>309</v>
      </c>
      <c r="C114" s="10" t="s">
        <v>819</v>
      </c>
      <c r="D114" s="12" t="s">
        <v>310</v>
      </c>
      <c r="E114" s="10" t="s">
        <v>311</v>
      </c>
      <c r="F114" s="157" t="s">
        <v>23</v>
      </c>
      <c r="G114" s="25" t="s">
        <v>310</v>
      </c>
      <c r="H114" s="25" t="s">
        <v>614</v>
      </c>
      <c r="I114" s="52" t="s">
        <v>615</v>
      </c>
      <c r="J114" s="78">
        <v>1</v>
      </c>
      <c r="K114" s="78">
        <v>1</v>
      </c>
      <c r="L114" s="157">
        <v>0</v>
      </c>
      <c r="M114" s="52" t="s">
        <v>612</v>
      </c>
      <c r="N114" s="52" t="s">
        <v>613</v>
      </c>
      <c r="O114" s="78">
        <v>180</v>
      </c>
      <c r="P114" s="78">
        <v>180</v>
      </c>
      <c r="Q114" s="77">
        <v>0</v>
      </c>
      <c r="R114" s="25" t="s">
        <v>0</v>
      </c>
      <c r="S114" s="25" t="s">
        <v>0</v>
      </c>
      <c r="T114" s="27"/>
      <c r="U114" s="30"/>
      <c r="V114" s="27"/>
      <c r="W114" s="25"/>
      <c r="X114" s="25"/>
      <c r="Y114" s="27"/>
      <c r="Z114" s="30"/>
      <c r="AA114" s="27"/>
      <c r="AB114" s="28"/>
      <c r="AC114" s="28"/>
      <c r="AD114" s="30"/>
      <c r="AE114" s="30"/>
      <c r="AF114" s="27"/>
      <c r="AG114" s="27"/>
      <c r="AH114" s="27"/>
      <c r="AI114" s="27"/>
      <c r="AJ114" s="27"/>
      <c r="AK114" s="27"/>
      <c r="AL114" s="62">
        <v>437551</v>
      </c>
      <c r="AM114" s="62">
        <v>371918</v>
      </c>
      <c r="AN114" s="62">
        <v>65633</v>
      </c>
    </row>
    <row r="115" spans="1:41" ht="100.05" customHeight="1" x14ac:dyDescent="0.25">
      <c r="A115" s="10" t="s">
        <v>756</v>
      </c>
      <c r="B115" s="10" t="s">
        <v>312</v>
      </c>
      <c r="C115" s="10" t="s">
        <v>37</v>
      </c>
      <c r="D115" s="12" t="s">
        <v>313</v>
      </c>
      <c r="E115" s="10" t="s">
        <v>314</v>
      </c>
      <c r="F115" s="157" t="s">
        <v>23</v>
      </c>
      <c r="G115" s="25" t="s">
        <v>313</v>
      </c>
      <c r="H115" s="25" t="s">
        <v>614</v>
      </c>
      <c r="I115" s="52" t="s">
        <v>615</v>
      </c>
      <c r="J115" s="78">
        <v>1</v>
      </c>
      <c r="K115" s="78">
        <v>1</v>
      </c>
      <c r="L115" s="157">
        <v>1</v>
      </c>
      <c r="M115" s="52" t="s">
        <v>612</v>
      </c>
      <c r="N115" s="52" t="s">
        <v>613</v>
      </c>
      <c r="O115" s="78">
        <v>384</v>
      </c>
      <c r="P115" s="78">
        <v>384</v>
      </c>
      <c r="Q115" s="77">
        <v>384</v>
      </c>
      <c r="R115" s="25" t="s">
        <v>0</v>
      </c>
      <c r="S115" s="25" t="s">
        <v>0</v>
      </c>
      <c r="T115" s="27"/>
      <c r="U115" s="30"/>
      <c r="V115" s="27"/>
      <c r="W115" s="25"/>
      <c r="X115" s="25"/>
      <c r="Y115" s="27"/>
      <c r="Z115" s="30"/>
      <c r="AA115" s="27"/>
      <c r="AB115" s="28"/>
      <c r="AC115" s="28"/>
      <c r="AD115" s="30"/>
      <c r="AE115" s="30"/>
      <c r="AF115" s="27"/>
      <c r="AG115" s="27"/>
      <c r="AH115" s="27"/>
      <c r="AI115" s="27"/>
      <c r="AJ115" s="27"/>
      <c r="AK115" s="27"/>
      <c r="AL115" s="62">
        <v>856424.88</v>
      </c>
      <c r="AM115" s="62">
        <v>536611</v>
      </c>
      <c r="AN115" s="62">
        <v>319813.88</v>
      </c>
      <c r="AO115" s="4">
        <v>1</v>
      </c>
    </row>
    <row r="116" spans="1:41" ht="100.05" customHeight="1" x14ac:dyDescent="0.25">
      <c r="A116" s="10" t="s">
        <v>757</v>
      </c>
      <c r="B116" s="10" t="s">
        <v>315</v>
      </c>
      <c r="C116" s="10" t="s">
        <v>37</v>
      </c>
      <c r="D116" s="12" t="s">
        <v>316</v>
      </c>
      <c r="E116" s="10" t="s">
        <v>317</v>
      </c>
      <c r="F116" s="157" t="s">
        <v>23</v>
      </c>
      <c r="G116" s="25" t="s">
        <v>316</v>
      </c>
      <c r="H116" s="25" t="s">
        <v>614</v>
      </c>
      <c r="I116" s="52" t="s">
        <v>615</v>
      </c>
      <c r="J116" s="78">
        <v>1</v>
      </c>
      <c r="K116" s="78">
        <v>1</v>
      </c>
      <c r="L116" s="77">
        <v>1</v>
      </c>
      <c r="M116" s="52" t="s">
        <v>612</v>
      </c>
      <c r="N116" s="52" t="s">
        <v>613</v>
      </c>
      <c r="O116" s="78">
        <v>615</v>
      </c>
      <c r="P116" s="77">
        <v>600</v>
      </c>
      <c r="Q116" s="77">
        <v>615</v>
      </c>
      <c r="R116" s="25" t="s">
        <v>0</v>
      </c>
      <c r="S116" s="25" t="s">
        <v>0</v>
      </c>
      <c r="T116" s="27"/>
      <c r="U116" s="30"/>
      <c r="V116" s="27"/>
      <c r="W116" s="25"/>
      <c r="X116" s="25"/>
      <c r="Y116" s="27"/>
      <c r="Z116" s="30"/>
      <c r="AA116" s="27"/>
      <c r="AB116" s="28"/>
      <c r="AC116" s="28"/>
      <c r="AD116" s="30"/>
      <c r="AE116" s="30"/>
      <c r="AF116" s="27"/>
      <c r="AG116" s="27"/>
      <c r="AH116" s="27"/>
      <c r="AI116" s="27"/>
      <c r="AJ116" s="27"/>
      <c r="AK116" s="27"/>
      <c r="AL116" s="62">
        <v>397378</v>
      </c>
      <c r="AM116" s="62">
        <v>337771</v>
      </c>
      <c r="AN116" s="62">
        <v>59607</v>
      </c>
      <c r="AO116" s="4">
        <v>1</v>
      </c>
    </row>
    <row r="117" spans="1:41" ht="100.05" customHeight="1" x14ac:dyDescent="0.25">
      <c r="A117" s="10" t="s">
        <v>758</v>
      </c>
      <c r="B117" s="10" t="s">
        <v>318</v>
      </c>
      <c r="C117" s="10" t="s">
        <v>37</v>
      </c>
      <c r="D117" s="12" t="s">
        <v>319</v>
      </c>
      <c r="E117" s="10" t="s">
        <v>320</v>
      </c>
      <c r="F117" s="157" t="s">
        <v>23</v>
      </c>
      <c r="G117" s="25" t="s">
        <v>319</v>
      </c>
      <c r="H117" s="25" t="s">
        <v>614</v>
      </c>
      <c r="I117" s="52" t="s">
        <v>615</v>
      </c>
      <c r="J117" s="78">
        <v>1</v>
      </c>
      <c r="K117" s="78">
        <v>1</v>
      </c>
      <c r="L117" s="77">
        <v>1</v>
      </c>
      <c r="M117" s="52" t="s">
        <v>612</v>
      </c>
      <c r="N117" s="52" t="s">
        <v>613</v>
      </c>
      <c r="O117" s="78">
        <v>477</v>
      </c>
      <c r="P117" s="77">
        <v>380</v>
      </c>
      <c r="Q117" s="77">
        <v>477</v>
      </c>
      <c r="R117" s="25" t="s">
        <v>0</v>
      </c>
      <c r="S117" s="25" t="s">
        <v>0</v>
      </c>
      <c r="T117" s="27"/>
      <c r="U117" s="30"/>
      <c r="V117" s="27"/>
      <c r="W117" s="25"/>
      <c r="X117" s="25"/>
      <c r="Y117" s="27"/>
      <c r="Z117" s="30"/>
      <c r="AA117" s="27"/>
      <c r="AB117" s="28"/>
      <c r="AC117" s="28"/>
      <c r="AD117" s="30"/>
      <c r="AE117" s="30"/>
      <c r="AF117" s="27"/>
      <c r="AG117" s="27"/>
      <c r="AH117" s="27"/>
      <c r="AI117" s="27"/>
      <c r="AJ117" s="27"/>
      <c r="AK117" s="27"/>
      <c r="AL117" s="62">
        <v>145110.69</v>
      </c>
      <c r="AM117" s="62">
        <v>122917.81000000001</v>
      </c>
      <c r="AN117" s="62">
        <v>22192.880000000001</v>
      </c>
      <c r="AO117" s="4">
        <v>1</v>
      </c>
    </row>
    <row r="118" spans="1:41" ht="100.05" customHeight="1" x14ac:dyDescent="0.25">
      <c r="A118" s="10" t="s">
        <v>759</v>
      </c>
      <c r="B118" s="10" t="s">
        <v>321</v>
      </c>
      <c r="C118" s="10" t="s">
        <v>37</v>
      </c>
      <c r="D118" s="12" t="s">
        <v>322</v>
      </c>
      <c r="E118" s="10" t="s">
        <v>323</v>
      </c>
      <c r="F118" s="157" t="s">
        <v>23</v>
      </c>
      <c r="G118" s="25" t="s">
        <v>322</v>
      </c>
      <c r="H118" s="25" t="s">
        <v>614</v>
      </c>
      <c r="I118" s="52" t="s">
        <v>615</v>
      </c>
      <c r="J118" s="78">
        <v>1</v>
      </c>
      <c r="K118" s="78">
        <v>1</v>
      </c>
      <c r="L118" s="157">
        <v>1</v>
      </c>
      <c r="M118" s="52" t="s">
        <v>612</v>
      </c>
      <c r="N118" s="52" t="s">
        <v>613</v>
      </c>
      <c r="O118" s="78">
        <v>500</v>
      </c>
      <c r="P118" s="77">
        <v>500</v>
      </c>
      <c r="Q118" s="77">
        <v>500</v>
      </c>
      <c r="R118" s="25" t="s">
        <v>0</v>
      </c>
      <c r="S118" s="25" t="s">
        <v>0</v>
      </c>
      <c r="T118" s="27"/>
      <c r="U118" s="30"/>
      <c r="V118" s="27"/>
      <c r="W118" s="25"/>
      <c r="X118" s="25"/>
      <c r="Y118" s="27"/>
      <c r="Z118" s="30"/>
      <c r="AA118" s="27"/>
      <c r="AB118" s="28"/>
      <c r="AC118" s="28"/>
      <c r="AD118" s="30"/>
      <c r="AE118" s="30"/>
      <c r="AF118" s="27"/>
      <c r="AG118" s="27"/>
      <c r="AH118" s="27"/>
      <c r="AI118" s="27"/>
      <c r="AJ118" s="27"/>
      <c r="AK118" s="27"/>
      <c r="AL118" s="62">
        <v>135813.99000000002</v>
      </c>
      <c r="AM118" s="62">
        <v>115440.99000000002</v>
      </c>
      <c r="AN118" s="62">
        <v>20373</v>
      </c>
      <c r="AO118" s="4">
        <v>1</v>
      </c>
    </row>
    <row r="119" spans="1:41" ht="173.4" customHeight="1" x14ac:dyDescent="0.25">
      <c r="A119" s="8" t="s">
        <v>760</v>
      </c>
      <c r="B119" s="8"/>
      <c r="C119" s="8"/>
      <c r="D119" s="9">
        <v>0</v>
      </c>
      <c r="E119" s="69" t="s">
        <v>325</v>
      </c>
      <c r="F119" s="73" t="s">
        <v>0</v>
      </c>
      <c r="G119" s="8"/>
      <c r="H119" s="8"/>
      <c r="I119" s="8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24"/>
      <c r="AI119" s="24"/>
      <c r="AJ119" s="24"/>
      <c r="AK119" s="24"/>
      <c r="AL119" s="62">
        <v>1459021.7699999998</v>
      </c>
      <c r="AM119" s="62">
        <v>1239051</v>
      </c>
      <c r="AN119" s="62">
        <v>219970.77</v>
      </c>
    </row>
    <row r="120" spans="1:41" ht="147" customHeight="1" x14ac:dyDescent="0.25">
      <c r="A120" s="10" t="s">
        <v>761</v>
      </c>
      <c r="B120" s="10" t="s">
        <v>326</v>
      </c>
      <c r="C120" s="10" t="s">
        <v>819</v>
      </c>
      <c r="D120" s="12" t="s">
        <v>327</v>
      </c>
      <c r="E120" s="10" t="s">
        <v>328</v>
      </c>
      <c r="F120" s="157" t="s">
        <v>23</v>
      </c>
      <c r="G120" s="25" t="s">
        <v>327</v>
      </c>
      <c r="H120" s="25" t="s">
        <v>616</v>
      </c>
      <c r="I120" s="52" t="s">
        <v>617</v>
      </c>
      <c r="J120" s="78">
        <v>1</v>
      </c>
      <c r="K120" s="32">
        <v>1</v>
      </c>
      <c r="L120" s="156">
        <v>0</v>
      </c>
      <c r="M120" s="25" t="s">
        <v>612</v>
      </c>
      <c r="N120" s="25" t="s">
        <v>613</v>
      </c>
      <c r="O120" s="32">
        <v>205</v>
      </c>
      <c r="P120" s="32">
        <v>205</v>
      </c>
      <c r="Q120" s="26">
        <v>0</v>
      </c>
      <c r="R120" s="25" t="s">
        <v>618</v>
      </c>
      <c r="S120" s="25" t="s">
        <v>619</v>
      </c>
      <c r="T120" s="32">
        <v>3</v>
      </c>
      <c r="U120" s="32">
        <v>3</v>
      </c>
      <c r="V120" s="26">
        <v>0</v>
      </c>
      <c r="W120" s="25" t="s">
        <v>620</v>
      </c>
      <c r="X120" s="25" t="s">
        <v>621</v>
      </c>
      <c r="Y120" s="32">
        <v>35</v>
      </c>
      <c r="Z120" s="32">
        <v>35</v>
      </c>
      <c r="AA120" s="26">
        <v>0</v>
      </c>
      <c r="AB120" s="28" t="s">
        <v>654</v>
      </c>
      <c r="AC120" s="28" t="s">
        <v>655</v>
      </c>
      <c r="AD120" s="26">
        <v>20</v>
      </c>
      <c r="AE120" s="26">
        <v>20</v>
      </c>
      <c r="AF120" s="156">
        <v>0</v>
      </c>
      <c r="AG120" s="27"/>
      <c r="AH120" s="27"/>
      <c r="AI120" s="27"/>
      <c r="AJ120" s="27"/>
      <c r="AK120" s="27"/>
      <c r="AL120" s="62">
        <v>370000</v>
      </c>
      <c r="AM120" s="62">
        <v>312658</v>
      </c>
      <c r="AN120" s="62">
        <v>57342</v>
      </c>
    </row>
    <row r="121" spans="1:41" ht="131.4" customHeight="1" x14ac:dyDescent="0.25">
      <c r="A121" s="10" t="s">
        <v>762</v>
      </c>
      <c r="B121" s="10" t="s">
        <v>329</v>
      </c>
      <c r="C121" s="10" t="s">
        <v>819</v>
      </c>
      <c r="D121" s="12" t="s">
        <v>330</v>
      </c>
      <c r="E121" s="10" t="s">
        <v>331</v>
      </c>
      <c r="F121" s="157" t="s">
        <v>23</v>
      </c>
      <c r="G121" s="25" t="s">
        <v>330</v>
      </c>
      <c r="H121" s="25" t="s">
        <v>616</v>
      </c>
      <c r="I121" s="52" t="s">
        <v>617</v>
      </c>
      <c r="J121" s="78">
        <v>3</v>
      </c>
      <c r="K121" s="32">
        <v>3</v>
      </c>
      <c r="L121" s="156">
        <v>0</v>
      </c>
      <c r="M121" s="25" t="s">
        <v>612</v>
      </c>
      <c r="N121" s="25" t="s">
        <v>613</v>
      </c>
      <c r="O121" s="32">
        <v>220</v>
      </c>
      <c r="P121" s="32">
        <v>220</v>
      </c>
      <c r="Q121" s="26">
        <v>0</v>
      </c>
      <c r="R121" s="25" t="s">
        <v>618</v>
      </c>
      <c r="S121" s="25" t="s">
        <v>619</v>
      </c>
      <c r="T121" s="32">
        <v>6</v>
      </c>
      <c r="U121" s="32">
        <v>6</v>
      </c>
      <c r="V121" s="26">
        <v>0</v>
      </c>
      <c r="W121" s="25" t="s">
        <v>620</v>
      </c>
      <c r="X121" s="25" t="s">
        <v>621</v>
      </c>
      <c r="Y121" s="32">
        <v>60</v>
      </c>
      <c r="Z121" s="32">
        <v>60</v>
      </c>
      <c r="AA121" s="26">
        <v>0</v>
      </c>
      <c r="AB121" s="28" t="s">
        <v>654</v>
      </c>
      <c r="AC121" s="28" t="s">
        <v>655</v>
      </c>
      <c r="AD121" s="26">
        <v>60</v>
      </c>
      <c r="AE121" s="26">
        <v>60</v>
      </c>
      <c r="AF121" s="156">
        <v>0</v>
      </c>
      <c r="AG121" s="27"/>
      <c r="AH121" s="27"/>
      <c r="AI121" s="27"/>
      <c r="AJ121" s="27"/>
      <c r="AK121" s="27"/>
      <c r="AL121" s="62">
        <v>597456.88</v>
      </c>
      <c r="AM121" s="62">
        <v>537595</v>
      </c>
      <c r="AN121" s="62">
        <v>59861.88</v>
      </c>
    </row>
    <row r="122" spans="1:41" ht="129.6" customHeight="1" x14ac:dyDescent="0.25">
      <c r="A122" s="10" t="s">
        <v>763</v>
      </c>
      <c r="B122" s="10" t="s">
        <v>332</v>
      </c>
      <c r="C122" s="10" t="s">
        <v>37</v>
      </c>
      <c r="D122" s="12" t="s">
        <v>333</v>
      </c>
      <c r="E122" s="10" t="s">
        <v>334</v>
      </c>
      <c r="F122" s="157" t="s">
        <v>23</v>
      </c>
      <c r="G122" s="25" t="s">
        <v>333</v>
      </c>
      <c r="H122" s="25" t="s">
        <v>616</v>
      </c>
      <c r="I122" s="52" t="s">
        <v>617</v>
      </c>
      <c r="J122" s="78">
        <v>1</v>
      </c>
      <c r="K122" s="32">
        <v>1</v>
      </c>
      <c r="L122" s="156">
        <v>1</v>
      </c>
      <c r="M122" s="25" t="s">
        <v>612</v>
      </c>
      <c r="N122" s="25" t="s">
        <v>613</v>
      </c>
      <c r="O122" s="32">
        <v>221</v>
      </c>
      <c r="P122" s="32">
        <v>221</v>
      </c>
      <c r="Q122" s="26">
        <v>221</v>
      </c>
      <c r="R122" s="25" t="s">
        <v>618</v>
      </c>
      <c r="S122" s="25" t="s">
        <v>619</v>
      </c>
      <c r="T122" s="32">
        <v>3</v>
      </c>
      <c r="U122" s="32">
        <v>3</v>
      </c>
      <c r="V122" s="26">
        <v>3</v>
      </c>
      <c r="W122" s="25" t="s">
        <v>620</v>
      </c>
      <c r="X122" s="25" t="s">
        <v>621</v>
      </c>
      <c r="Y122" s="32">
        <v>20</v>
      </c>
      <c r="Z122" s="32">
        <v>20</v>
      </c>
      <c r="AA122" s="26">
        <v>20</v>
      </c>
      <c r="AB122" s="28" t="s">
        <v>654</v>
      </c>
      <c r="AC122" s="28" t="s">
        <v>655</v>
      </c>
      <c r="AD122" s="26">
        <v>40</v>
      </c>
      <c r="AE122" s="26">
        <v>40</v>
      </c>
      <c r="AF122" s="156">
        <v>40</v>
      </c>
      <c r="AG122" s="27"/>
      <c r="AH122" s="27"/>
      <c r="AI122" s="27"/>
      <c r="AJ122" s="27"/>
      <c r="AK122" s="27"/>
      <c r="AL122" s="62">
        <v>181986</v>
      </c>
      <c r="AM122" s="62">
        <v>168337</v>
      </c>
      <c r="AN122" s="62">
        <v>13649</v>
      </c>
      <c r="AO122" s="4">
        <v>1</v>
      </c>
    </row>
    <row r="123" spans="1:41" ht="125.4" customHeight="1" x14ac:dyDescent="0.25">
      <c r="A123" s="10" t="s">
        <v>764</v>
      </c>
      <c r="B123" s="10" t="s">
        <v>335</v>
      </c>
      <c r="C123" s="10" t="s">
        <v>819</v>
      </c>
      <c r="D123" s="12" t="s">
        <v>336</v>
      </c>
      <c r="E123" s="10" t="s">
        <v>337</v>
      </c>
      <c r="F123" s="157" t="s">
        <v>23</v>
      </c>
      <c r="G123" s="25" t="s">
        <v>336</v>
      </c>
      <c r="H123" s="25" t="s">
        <v>616</v>
      </c>
      <c r="I123" s="52" t="s">
        <v>617</v>
      </c>
      <c r="J123" s="78">
        <v>1</v>
      </c>
      <c r="K123" s="32">
        <v>1</v>
      </c>
      <c r="L123" s="156">
        <v>0</v>
      </c>
      <c r="M123" s="25" t="s">
        <v>612</v>
      </c>
      <c r="N123" s="25" t="s">
        <v>613</v>
      </c>
      <c r="O123" s="32">
        <v>96</v>
      </c>
      <c r="P123" s="32">
        <v>96</v>
      </c>
      <c r="Q123" s="26">
        <v>0</v>
      </c>
      <c r="R123" s="25" t="s">
        <v>618</v>
      </c>
      <c r="S123" s="25" t="s">
        <v>619</v>
      </c>
      <c r="T123" s="32">
        <v>3</v>
      </c>
      <c r="U123" s="32">
        <v>3</v>
      </c>
      <c r="V123" s="26">
        <v>0</v>
      </c>
      <c r="W123" s="25" t="s">
        <v>620</v>
      </c>
      <c r="X123" s="25" t="s">
        <v>621</v>
      </c>
      <c r="Y123" s="32">
        <v>11</v>
      </c>
      <c r="Z123" s="32">
        <v>11</v>
      </c>
      <c r="AA123" s="26">
        <v>0</v>
      </c>
      <c r="AB123" s="28" t="s">
        <v>654</v>
      </c>
      <c r="AC123" s="28" t="s">
        <v>655</v>
      </c>
      <c r="AD123" s="26">
        <v>45</v>
      </c>
      <c r="AE123" s="26">
        <v>45</v>
      </c>
      <c r="AF123" s="156">
        <v>0</v>
      </c>
      <c r="AG123" s="27"/>
      <c r="AH123" s="27"/>
      <c r="AI123" s="27"/>
      <c r="AJ123" s="27"/>
      <c r="AK123" s="27"/>
      <c r="AL123" s="62">
        <v>176024.68</v>
      </c>
      <c r="AM123" s="62">
        <v>96933</v>
      </c>
      <c r="AN123" s="62">
        <v>79091.679999999993</v>
      </c>
    </row>
    <row r="124" spans="1:41" ht="127.2" customHeight="1" x14ac:dyDescent="0.25">
      <c r="A124" s="10" t="s">
        <v>765</v>
      </c>
      <c r="B124" s="10" t="s">
        <v>338</v>
      </c>
      <c r="C124" s="10" t="s">
        <v>819</v>
      </c>
      <c r="D124" s="12" t="s">
        <v>339</v>
      </c>
      <c r="E124" s="10" t="s">
        <v>340</v>
      </c>
      <c r="F124" s="157" t="s">
        <v>23</v>
      </c>
      <c r="G124" s="25" t="s">
        <v>339</v>
      </c>
      <c r="H124" s="25" t="s">
        <v>616</v>
      </c>
      <c r="I124" s="52" t="s">
        <v>617</v>
      </c>
      <c r="J124" s="78">
        <v>1</v>
      </c>
      <c r="K124" s="32">
        <v>1</v>
      </c>
      <c r="L124" s="156">
        <v>0</v>
      </c>
      <c r="M124" s="25" t="s">
        <v>612</v>
      </c>
      <c r="N124" s="25" t="s">
        <v>613</v>
      </c>
      <c r="O124" s="32">
        <v>160</v>
      </c>
      <c r="P124" s="32">
        <v>160</v>
      </c>
      <c r="Q124" s="26">
        <v>0</v>
      </c>
      <c r="R124" s="25" t="s">
        <v>618</v>
      </c>
      <c r="S124" s="25" t="s">
        <v>619</v>
      </c>
      <c r="T124" s="32">
        <v>3</v>
      </c>
      <c r="U124" s="32">
        <v>3</v>
      </c>
      <c r="V124" s="26">
        <v>0</v>
      </c>
      <c r="W124" s="25" t="s">
        <v>620</v>
      </c>
      <c r="X124" s="25" t="s">
        <v>621</v>
      </c>
      <c r="Y124" s="32">
        <v>15</v>
      </c>
      <c r="Z124" s="32">
        <v>15</v>
      </c>
      <c r="AA124" s="26">
        <v>0</v>
      </c>
      <c r="AB124" s="28" t="s">
        <v>654</v>
      </c>
      <c r="AC124" s="28" t="s">
        <v>655</v>
      </c>
      <c r="AD124" s="26">
        <v>40</v>
      </c>
      <c r="AE124" s="26">
        <v>40</v>
      </c>
      <c r="AF124" s="156">
        <v>0</v>
      </c>
      <c r="AG124" s="27"/>
      <c r="AH124" s="27"/>
      <c r="AI124" s="27"/>
      <c r="AJ124" s="27"/>
      <c r="AK124" s="27"/>
      <c r="AL124" s="62">
        <v>133554.21</v>
      </c>
      <c r="AM124" s="62">
        <v>123528</v>
      </c>
      <c r="AN124" s="62">
        <v>10026.209999999999</v>
      </c>
    </row>
    <row r="125" spans="1:41" ht="69" customHeight="1" x14ac:dyDescent="0.25">
      <c r="A125" s="8" t="s">
        <v>341</v>
      </c>
      <c r="B125" s="8"/>
      <c r="C125" s="8"/>
      <c r="D125" s="9">
        <v>0</v>
      </c>
      <c r="E125" s="69" t="s">
        <v>342</v>
      </c>
      <c r="F125" s="73" t="s">
        <v>0</v>
      </c>
      <c r="G125" s="8"/>
      <c r="H125" s="8"/>
      <c r="I125" s="8"/>
      <c r="J125" s="8"/>
      <c r="K125" s="8"/>
      <c r="L125" s="8"/>
      <c r="M125" s="8"/>
      <c r="N125" s="8"/>
      <c r="O125" s="8"/>
      <c r="P125" s="11"/>
      <c r="Q125" s="15"/>
      <c r="R125" s="8"/>
      <c r="S125" s="8"/>
      <c r="T125" s="8"/>
      <c r="U125" s="8"/>
      <c r="V125" s="8"/>
      <c r="W125" s="8"/>
      <c r="X125" s="8"/>
      <c r="Y125" s="24"/>
      <c r="Z125" s="24"/>
      <c r="AA125" s="24"/>
      <c r="AB125" s="8"/>
      <c r="AC125" s="8"/>
      <c r="AD125" s="24"/>
      <c r="AE125" s="24"/>
      <c r="AF125" s="24"/>
      <c r="AG125" s="24"/>
      <c r="AH125" s="24"/>
      <c r="AI125" s="24"/>
      <c r="AJ125" s="24"/>
      <c r="AK125" s="24"/>
      <c r="AL125" s="62">
        <v>2534078.5088235294</v>
      </c>
      <c r="AM125" s="62">
        <v>2318762.4144117651</v>
      </c>
      <c r="AN125" s="62">
        <v>215316.0944117647</v>
      </c>
    </row>
    <row r="126" spans="1:41" ht="100.05" customHeight="1" x14ac:dyDescent="0.25">
      <c r="A126" s="8" t="s">
        <v>766</v>
      </c>
      <c r="B126" s="8"/>
      <c r="C126" s="8"/>
      <c r="D126" s="9">
        <v>0</v>
      </c>
      <c r="E126" s="69" t="s">
        <v>343</v>
      </c>
      <c r="F126" s="73" t="s">
        <v>0</v>
      </c>
      <c r="G126" s="8"/>
      <c r="H126" s="8"/>
      <c r="I126" s="8"/>
      <c r="J126" s="47"/>
      <c r="K126" s="47"/>
      <c r="L126" s="47"/>
      <c r="M126" s="47"/>
      <c r="N126" s="47"/>
      <c r="O126" s="47"/>
      <c r="P126" s="47"/>
      <c r="Q126" s="47"/>
      <c r="R126" s="8"/>
      <c r="S126" s="8"/>
      <c r="T126" s="8"/>
      <c r="U126" s="8"/>
      <c r="V126" s="8"/>
      <c r="W126" s="8"/>
      <c r="X126" s="8"/>
      <c r="Y126" s="24"/>
      <c r="Z126" s="24"/>
      <c r="AA126" s="24"/>
      <c r="AB126" s="8"/>
      <c r="AC126" s="8"/>
      <c r="AD126" s="24"/>
      <c r="AE126" s="24"/>
      <c r="AF126" s="24"/>
      <c r="AG126" s="24"/>
      <c r="AH126" s="24"/>
      <c r="AI126" s="24"/>
      <c r="AJ126" s="24"/>
      <c r="AK126" s="24"/>
      <c r="AL126" s="62">
        <v>1473880.7888235296</v>
      </c>
      <c r="AM126" s="62">
        <v>1338084.8044117647</v>
      </c>
      <c r="AN126" s="62">
        <v>135795.98441176469</v>
      </c>
    </row>
    <row r="127" spans="1:41" ht="100.05" customHeight="1" x14ac:dyDescent="0.25">
      <c r="A127" s="10" t="s">
        <v>767</v>
      </c>
      <c r="B127" s="10" t="s">
        <v>344</v>
      </c>
      <c r="C127" s="10" t="s">
        <v>819</v>
      </c>
      <c r="D127" s="12" t="s">
        <v>345</v>
      </c>
      <c r="E127" s="10" t="s">
        <v>346</v>
      </c>
      <c r="F127" s="157" t="s">
        <v>23</v>
      </c>
      <c r="G127" s="25" t="s">
        <v>345</v>
      </c>
      <c r="H127" s="25" t="s">
        <v>622</v>
      </c>
      <c r="I127" s="52" t="s">
        <v>623</v>
      </c>
      <c r="J127" s="78">
        <v>1</v>
      </c>
      <c r="K127" s="78">
        <v>1</v>
      </c>
      <c r="L127" s="157">
        <v>0</v>
      </c>
      <c r="M127" s="52" t="s">
        <v>624</v>
      </c>
      <c r="N127" s="52" t="s">
        <v>625</v>
      </c>
      <c r="O127" s="77">
        <v>18035</v>
      </c>
      <c r="P127" s="77">
        <v>18035</v>
      </c>
      <c r="Q127" s="77">
        <v>0</v>
      </c>
      <c r="R127" s="52" t="s">
        <v>0</v>
      </c>
      <c r="S127" s="52"/>
      <c r="T127" s="27"/>
      <c r="U127" s="30"/>
      <c r="V127" s="27"/>
      <c r="W127" s="25"/>
      <c r="X127" s="25"/>
      <c r="Y127" s="27"/>
      <c r="Z127" s="30"/>
      <c r="AA127" s="27"/>
      <c r="AB127" s="28"/>
      <c r="AC127" s="28"/>
      <c r="AD127" s="30"/>
      <c r="AE127" s="30"/>
      <c r="AF127" s="27"/>
      <c r="AG127" s="27"/>
      <c r="AH127" s="27"/>
      <c r="AI127" s="27"/>
      <c r="AJ127" s="27"/>
      <c r="AK127" s="27"/>
      <c r="AL127" s="62">
        <v>466768.66000000003</v>
      </c>
      <c r="AM127" s="62">
        <v>423820</v>
      </c>
      <c r="AN127" s="62">
        <v>42948.66</v>
      </c>
    </row>
    <row r="128" spans="1:41" ht="100.05" customHeight="1" x14ac:dyDescent="0.25">
      <c r="A128" s="10" t="s">
        <v>768</v>
      </c>
      <c r="B128" s="10" t="s">
        <v>348</v>
      </c>
      <c r="C128" s="10" t="s">
        <v>37</v>
      </c>
      <c r="D128" s="12" t="s">
        <v>349</v>
      </c>
      <c r="E128" s="10" t="s">
        <v>350</v>
      </c>
      <c r="F128" s="157" t="s">
        <v>23</v>
      </c>
      <c r="G128" s="25" t="s">
        <v>349</v>
      </c>
      <c r="H128" s="25" t="s">
        <v>622</v>
      </c>
      <c r="I128" s="52" t="s">
        <v>623</v>
      </c>
      <c r="J128" s="78">
        <v>1</v>
      </c>
      <c r="K128" s="78">
        <v>1</v>
      </c>
      <c r="L128" s="81">
        <v>1</v>
      </c>
      <c r="M128" s="52" t="s">
        <v>624</v>
      </c>
      <c r="N128" s="52" t="s">
        <v>625</v>
      </c>
      <c r="O128" s="77">
        <v>2960</v>
      </c>
      <c r="P128" s="77">
        <v>2734</v>
      </c>
      <c r="Q128" s="82">
        <v>2960</v>
      </c>
      <c r="R128" s="52" t="s">
        <v>0</v>
      </c>
      <c r="S128" s="52"/>
      <c r="T128" s="27"/>
      <c r="U128" s="30"/>
      <c r="V128" s="27"/>
      <c r="W128" s="25"/>
      <c r="X128" s="25"/>
      <c r="Y128" s="27"/>
      <c r="Z128" s="30"/>
      <c r="AA128" s="27"/>
      <c r="AB128" s="28"/>
      <c r="AC128" s="28"/>
      <c r="AD128" s="30"/>
      <c r="AE128" s="30"/>
      <c r="AF128" s="27"/>
      <c r="AG128" s="27"/>
      <c r="AH128" s="27"/>
      <c r="AI128" s="27"/>
      <c r="AJ128" s="27"/>
      <c r="AK128" s="27"/>
      <c r="AL128" s="62">
        <v>50356</v>
      </c>
      <c r="AM128" s="62">
        <v>46579</v>
      </c>
      <c r="AN128" s="62">
        <v>3777</v>
      </c>
      <c r="AO128" s="4">
        <v>1</v>
      </c>
    </row>
    <row r="129" spans="1:41" ht="100.05" customHeight="1" x14ac:dyDescent="0.25">
      <c r="A129" s="10" t="s">
        <v>769</v>
      </c>
      <c r="B129" s="10" t="s">
        <v>352</v>
      </c>
      <c r="C129" s="10" t="s">
        <v>37</v>
      </c>
      <c r="D129" s="12" t="s">
        <v>353</v>
      </c>
      <c r="E129" s="10" t="s">
        <v>354</v>
      </c>
      <c r="F129" s="157" t="s">
        <v>23</v>
      </c>
      <c r="G129" s="25" t="s">
        <v>353</v>
      </c>
      <c r="H129" s="25" t="s">
        <v>622</v>
      </c>
      <c r="I129" s="52" t="s">
        <v>623</v>
      </c>
      <c r="J129" s="78">
        <v>1</v>
      </c>
      <c r="K129" s="78">
        <v>1</v>
      </c>
      <c r="L129" s="157">
        <v>1</v>
      </c>
      <c r="M129" s="52" t="s">
        <v>624</v>
      </c>
      <c r="N129" s="52" t="s">
        <v>625</v>
      </c>
      <c r="O129" s="77">
        <v>3500</v>
      </c>
      <c r="P129" s="77">
        <v>3500</v>
      </c>
      <c r="Q129" s="157">
        <v>4173</v>
      </c>
      <c r="R129" s="52" t="s">
        <v>0</v>
      </c>
      <c r="S129" s="52"/>
      <c r="T129" s="27"/>
      <c r="U129" s="30"/>
      <c r="V129" s="27"/>
      <c r="W129" s="25"/>
      <c r="X129" s="25"/>
      <c r="Y129" s="27"/>
      <c r="Z129" s="30"/>
      <c r="AA129" s="27"/>
      <c r="AB129" s="28"/>
      <c r="AC129" s="28"/>
      <c r="AD129" s="30"/>
      <c r="AE129" s="30"/>
      <c r="AF129" s="27"/>
      <c r="AG129" s="27"/>
      <c r="AH129" s="27"/>
      <c r="AI129" s="27"/>
      <c r="AJ129" s="27"/>
      <c r="AK129" s="27"/>
      <c r="AL129" s="62">
        <v>82938</v>
      </c>
      <c r="AM129" s="62">
        <v>76718</v>
      </c>
      <c r="AN129" s="62">
        <v>6220</v>
      </c>
      <c r="AO129" s="4">
        <v>1</v>
      </c>
    </row>
    <row r="130" spans="1:41" ht="100.05" customHeight="1" x14ac:dyDescent="0.25">
      <c r="A130" s="10" t="s">
        <v>770</v>
      </c>
      <c r="B130" s="10" t="s">
        <v>356</v>
      </c>
      <c r="C130" s="10" t="s">
        <v>37</v>
      </c>
      <c r="D130" s="12" t="s">
        <v>357</v>
      </c>
      <c r="E130" s="10" t="s">
        <v>358</v>
      </c>
      <c r="F130" s="157" t="s">
        <v>23</v>
      </c>
      <c r="G130" s="25" t="s">
        <v>357</v>
      </c>
      <c r="H130" s="25" t="s">
        <v>622</v>
      </c>
      <c r="I130" s="52" t="s">
        <v>623</v>
      </c>
      <c r="J130" s="78">
        <v>1</v>
      </c>
      <c r="K130" s="78">
        <v>1</v>
      </c>
      <c r="L130" s="157">
        <v>1</v>
      </c>
      <c r="M130" s="52" t="s">
        <v>624</v>
      </c>
      <c r="N130" s="52" t="s">
        <v>625</v>
      </c>
      <c r="O130" s="77">
        <v>1881</v>
      </c>
      <c r="P130" s="77">
        <v>1977</v>
      </c>
      <c r="Q130" s="77">
        <v>1881</v>
      </c>
      <c r="R130" s="52" t="s">
        <v>0</v>
      </c>
      <c r="S130" s="52"/>
      <c r="T130" s="27"/>
      <c r="U130" s="30"/>
      <c r="V130" s="27"/>
      <c r="W130" s="25"/>
      <c r="X130" s="25"/>
      <c r="Y130" s="27"/>
      <c r="Z130" s="30"/>
      <c r="AA130" s="27"/>
      <c r="AB130" s="28"/>
      <c r="AC130" s="28"/>
      <c r="AD130" s="30"/>
      <c r="AE130" s="30"/>
      <c r="AF130" s="27"/>
      <c r="AG130" s="27"/>
      <c r="AH130" s="27"/>
      <c r="AI130" s="27"/>
      <c r="AJ130" s="27"/>
      <c r="AK130" s="27"/>
      <c r="AL130" s="62">
        <v>43147.740000000005</v>
      </c>
      <c r="AM130" s="62">
        <v>39911.65</v>
      </c>
      <c r="AN130" s="62">
        <v>3236.09</v>
      </c>
      <c r="AO130" s="4">
        <v>1</v>
      </c>
    </row>
    <row r="131" spans="1:41" ht="100.05" customHeight="1" x14ac:dyDescent="0.25">
      <c r="A131" s="10" t="s">
        <v>771</v>
      </c>
      <c r="B131" s="10" t="s">
        <v>360</v>
      </c>
      <c r="C131" s="10" t="s">
        <v>819</v>
      </c>
      <c r="D131" s="12" t="s">
        <v>361</v>
      </c>
      <c r="E131" s="10" t="s">
        <v>362</v>
      </c>
      <c r="F131" s="157" t="s">
        <v>23</v>
      </c>
      <c r="G131" s="25" t="s">
        <v>361</v>
      </c>
      <c r="H131" s="25" t="s">
        <v>622</v>
      </c>
      <c r="I131" s="52" t="s">
        <v>623</v>
      </c>
      <c r="J131" s="78">
        <v>1</v>
      </c>
      <c r="K131" s="78">
        <v>1</v>
      </c>
      <c r="L131" s="157">
        <v>0</v>
      </c>
      <c r="M131" s="52" t="s">
        <v>624</v>
      </c>
      <c r="N131" s="52" t="s">
        <v>625</v>
      </c>
      <c r="O131" s="77">
        <v>17743</v>
      </c>
      <c r="P131" s="77">
        <v>17743</v>
      </c>
      <c r="Q131" s="77">
        <v>0</v>
      </c>
      <c r="R131" s="52" t="s">
        <v>0</v>
      </c>
      <c r="S131" s="52"/>
      <c r="T131" s="27"/>
      <c r="U131" s="30"/>
      <c r="V131" s="27"/>
      <c r="W131" s="25"/>
      <c r="X131" s="25"/>
      <c r="Y131" s="27"/>
      <c r="Z131" s="30"/>
      <c r="AA131" s="27"/>
      <c r="AB131" s="28"/>
      <c r="AC131" s="28"/>
      <c r="AD131" s="30"/>
      <c r="AE131" s="30"/>
      <c r="AF131" s="27"/>
      <c r="AG131" s="27"/>
      <c r="AH131" s="27"/>
      <c r="AI131" s="27"/>
      <c r="AJ131" s="27"/>
      <c r="AK131" s="27"/>
      <c r="AL131" s="62">
        <v>172142.73</v>
      </c>
      <c r="AM131" s="62">
        <v>158763</v>
      </c>
      <c r="AN131" s="62">
        <v>13379.73</v>
      </c>
    </row>
    <row r="132" spans="1:41" ht="100.05" customHeight="1" x14ac:dyDescent="0.25">
      <c r="A132" s="10" t="s">
        <v>772</v>
      </c>
      <c r="B132" s="10" t="s">
        <v>364</v>
      </c>
      <c r="C132" s="10" t="s">
        <v>37</v>
      </c>
      <c r="D132" s="12" t="s">
        <v>365</v>
      </c>
      <c r="E132" s="10" t="s">
        <v>366</v>
      </c>
      <c r="F132" s="157" t="s">
        <v>23</v>
      </c>
      <c r="G132" s="25" t="s">
        <v>365</v>
      </c>
      <c r="H132" s="25" t="s">
        <v>622</v>
      </c>
      <c r="I132" s="52" t="s">
        <v>623</v>
      </c>
      <c r="J132" s="78">
        <v>1</v>
      </c>
      <c r="K132" s="78">
        <v>1</v>
      </c>
      <c r="L132" s="157">
        <v>1</v>
      </c>
      <c r="M132" s="52" t="s">
        <v>624</v>
      </c>
      <c r="N132" s="52" t="s">
        <v>625</v>
      </c>
      <c r="O132" s="77">
        <v>1564</v>
      </c>
      <c r="P132" s="77">
        <v>1575</v>
      </c>
      <c r="Q132" s="77">
        <v>1564</v>
      </c>
      <c r="R132" s="52" t="s">
        <v>0</v>
      </c>
      <c r="S132" s="52"/>
      <c r="T132" s="27"/>
      <c r="U132" s="30"/>
      <c r="V132" s="27"/>
      <c r="W132" s="25"/>
      <c r="X132" s="25"/>
      <c r="Y132" s="27"/>
      <c r="Z132" s="30"/>
      <c r="AA132" s="27"/>
      <c r="AB132" s="28"/>
      <c r="AC132" s="28"/>
      <c r="AD132" s="30"/>
      <c r="AE132" s="30"/>
      <c r="AF132" s="27"/>
      <c r="AG132" s="27"/>
      <c r="AH132" s="27"/>
      <c r="AI132" s="27"/>
      <c r="AJ132" s="27"/>
      <c r="AK132" s="27"/>
      <c r="AL132" s="62">
        <v>23990.78</v>
      </c>
      <c r="AM132" s="62">
        <v>16082</v>
      </c>
      <c r="AN132" s="62">
        <v>7908.78</v>
      </c>
      <c r="AO132" s="4">
        <v>1</v>
      </c>
    </row>
    <row r="133" spans="1:41" ht="100.05" customHeight="1" x14ac:dyDescent="0.25">
      <c r="A133" s="10" t="s">
        <v>773</v>
      </c>
      <c r="B133" s="10" t="s">
        <v>368</v>
      </c>
      <c r="C133" s="10" t="s">
        <v>819</v>
      </c>
      <c r="D133" s="12" t="s">
        <v>369</v>
      </c>
      <c r="E133" s="10" t="s">
        <v>370</v>
      </c>
      <c r="F133" s="157" t="s">
        <v>23</v>
      </c>
      <c r="G133" s="25" t="s">
        <v>369</v>
      </c>
      <c r="H133" s="25" t="s">
        <v>622</v>
      </c>
      <c r="I133" s="52" t="s">
        <v>623</v>
      </c>
      <c r="J133" s="78">
        <v>1</v>
      </c>
      <c r="K133" s="78">
        <v>1</v>
      </c>
      <c r="L133" s="157">
        <v>0</v>
      </c>
      <c r="M133" s="52" t="s">
        <v>624</v>
      </c>
      <c r="N133" s="52" t="s">
        <v>625</v>
      </c>
      <c r="O133" s="77">
        <v>8340</v>
      </c>
      <c r="P133" s="77">
        <v>8340</v>
      </c>
      <c r="Q133" s="77">
        <v>0</v>
      </c>
      <c r="R133" s="52" t="s">
        <v>0</v>
      </c>
      <c r="S133" s="52"/>
      <c r="T133" s="27"/>
      <c r="U133" s="30"/>
      <c r="V133" s="27"/>
      <c r="W133" s="25"/>
      <c r="X133" s="25"/>
      <c r="Y133" s="27"/>
      <c r="Z133" s="30"/>
      <c r="AA133" s="27"/>
      <c r="AB133" s="28"/>
      <c r="AC133" s="28"/>
      <c r="AD133" s="30"/>
      <c r="AE133" s="30"/>
      <c r="AF133" s="27"/>
      <c r="AG133" s="27"/>
      <c r="AH133" s="27"/>
      <c r="AI133" s="27"/>
      <c r="AJ133" s="27"/>
      <c r="AK133" s="27"/>
      <c r="AL133" s="62">
        <v>163532</v>
      </c>
      <c r="AM133" s="62">
        <v>151267</v>
      </c>
      <c r="AN133" s="62">
        <v>12265</v>
      </c>
    </row>
    <row r="134" spans="1:41" ht="100.05" customHeight="1" x14ac:dyDescent="0.25">
      <c r="A134" s="10" t="s">
        <v>774</v>
      </c>
      <c r="B134" s="10" t="s">
        <v>372</v>
      </c>
      <c r="C134" s="10" t="s">
        <v>37</v>
      </c>
      <c r="D134" s="12" t="s">
        <v>373</v>
      </c>
      <c r="E134" s="10" t="s">
        <v>374</v>
      </c>
      <c r="F134" s="157" t="s">
        <v>23</v>
      </c>
      <c r="G134" s="25" t="s">
        <v>373</v>
      </c>
      <c r="H134" s="25" t="s">
        <v>622</v>
      </c>
      <c r="I134" s="52" t="s">
        <v>623</v>
      </c>
      <c r="J134" s="78">
        <v>1</v>
      </c>
      <c r="K134" s="78">
        <v>1</v>
      </c>
      <c r="L134" s="157">
        <v>1</v>
      </c>
      <c r="M134" s="52" t="s">
        <v>624</v>
      </c>
      <c r="N134" s="52" t="s">
        <v>625</v>
      </c>
      <c r="O134" s="77">
        <v>610</v>
      </c>
      <c r="P134" s="157">
        <v>612</v>
      </c>
      <c r="Q134" s="77">
        <v>610</v>
      </c>
      <c r="R134" s="52" t="s">
        <v>0</v>
      </c>
      <c r="S134" s="52"/>
      <c r="T134" s="27"/>
      <c r="U134" s="30"/>
      <c r="V134" s="27"/>
      <c r="W134" s="25"/>
      <c r="X134" s="25"/>
      <c r="Y134" s="27"/>
      <c r="Z134" s="30"/>
      <c r="AA134" s="27"/>
      <c r="AB134" s="28"/>
      <c r="AC134" s="28"/>
      <c r="AD134" s="30"/>
      <c r="AE134" s="30"/>
      <c r="AF134" s="27"/>
      <c r="AG134" s="27"/>
      <c r="AH134" s="27"/>
      <c r="AI134" s="27"/>
      <c r="AJ134" s="27"/>
      <c r="AK134" s="27"/>
      <c r="AL134" s="62">
        <v>22790</v>
      </c>
      <c r="AM134" s="62">
        <v>11367</v>
      </c>
      <c r="AN134" s="62">
        <v>11423</v>
      </c>
      <c r="AO134" s="4">
        <v>1</v>
      </c>
    </row>
    <row r="135" spans="1:41" ht="100.05" customHeight="1" x14ac:dyDescent="0.25">
      <c r="A135" s="10" t="s">
        <v>775</v>
      </c>
      <c r="B135" s="10" t="s">
        <v>376</v>
      </c>
      <c r="C135" s="10" t="s">
        <v>37</v>
      </c>
      <c r="D135" s="12" t="s">
        <v>377</v>
      </c>
      <c r="E135" s="10" t="s">
        <v>378</v>
      </c>
      <c r="F135" s="157" t="s">
        <v>23</v>
      </c>
      <c r="G135" s="25" t="s">
        <v>377</v>
      </c>
      <c r="H135" s="25" t="s">
        <v>622</v>
      </c>
      <c r="I135" s="52" t="s">
        <v>623</v>
      </c>
      <c r="J135" s="78">
        <v>1</v>
      </c>
      <c r="K135" s="78">
        <v>1</v>
      </c>
      <c r="L135" s="157">
        <v>1</v>
      </c>
      <c r="M135" s="52" t="s">
        <v>624</v>
      </c>
      <c r="N135" s="52" t="s">
        <v>625</v>
      </c>
      <c r="O135" s="157">
        <v>1312</v>
      </c>
      <c r="P135" s="157">
        <v>1305</v>
      </c>
      <c r="Q135" s="77">
        <v>1312</v>
      </c>
      <c r="R135" s="52" t="s">
        <v>0</v>
      </c>
      <c r="S135" s="52"/>
      <c r="T135" s="27"/>
      <c r="U135" s="30"/>
      <c r="V135" s="27"/>
      <c r="W135" s="25"/>
      <c r="X135" s="25"/>
      <c r="Y135" s="27"/>
      <c r="Z135" s="30"/>
      <c r="AA135" s="27"/>
      <c r="AB135" s="28"/>
      <c r="AC135" s="28"/>
      <c r="AD135" s="30"/>
      <c r="AE135" s="30"/>
      <c r="AF135" s="27"/>
      <c r="AG135" s="27"/>
      <c r="AH135" s="27"/>
      <c r="AI135" s="27"/>
      <c r="AJ135" s="27"/>
      <c r="AK135" s="27"/>
      <c r="AL135" s="62">
        <v>25517</v>
      </c>
      <c r="AM135" s="62">
        <v>23603</v>
      </c>
      <c r="AN135" s="62">
        <v>1914</v>
      </c>
      <c r="AO135" s="4">
        <v>1</v>
      </c>
    </row>
    <row r="136" spans="1:41" ht="100.05" customHeight="1" x14ac:dyDescent="0.25">
      <c r="A136" s="10" t="s">
        <v>776</v>
      </c>
      <c r="B136" s="10" t="s">
        <v>380</v>
      </c>
      <c r="C136" s="10" t="s">
        <v>37</v>
      </c>
      <c r="D136" s="12" t="s">
        <v>381</v>
      </c>
      <c r="E136" s="10" t="s">
        <v>382</v>
      </c>
      <c r="F136" s="157" t="s">
        <v>23</v>
      </c>
      <c r="G136" s="25" t="s">
        <v>381</v>
      </c>
      <c r="H136" s="25" t="s">
        <v>622</v>
      </c>
      <c r="I136" s="52" t="s">
        <v>623</v>
      </c>
      <c r="J136" s="78">
        <v>2</v>
      </c>
      <c r="K136" s="78">
        <v>2</v>
      </c>
      <c r="L136" s="157">
        <v>2</v>
      </c>
      <c r="M136" s="52" t="s">
        <v>624</v>
      </c>
      <c r="N136" s="52" t="s">
        <v>625</v>
      </c>
      <c r="O136" s="77">
        <v>1553</v>
      </c>
      <c r="P136" s="77">
        <v>1598</v>
      </c>
      <c r="Q136" s="157">
        <v>1553</v>
      </c>
      <c r="R136" s="52" t="s">
        <v>0</v>
      </c>
      <c r="S136" s="25"/>
      <c r="T136" s="27"/>
      <c r="U136" s="30"/>
      <c r="V136" s="27"/>
      <c r="W136" s="25"/>
      <c r="X136" s="25"/>
      <c r="Y136" s="27"/>
      <c r="Z136" s="30"/>
      <c r="AA136" s="27"/>
      <c r="AB136" s="28"/>
      <c r="AC136" s="28"/>
      <c r="AD136" s="30"/>
      <c r="AE136" s="30"/>
      <c r="AF136" s="27"/>
      <c r="AG136" s="27"/>
      <c r="AH136" s="27"/>
      <c r="AI136" s="27"/>
      <c r="AJ136" s="27"/>
      <c r="AK136" s="27"/>
      <c r="AL136" s="62">
        <v>27906</v>
      </c>
      <c r="AM136" s="62">
        <v>25813</v>
      </c>
      <c r="AN136" s="62">
        <v>2093</v>
      </c>
      <c r="AO136" s="4">
        <v>1</v>
      </c>
    </row>
    <row r="137" spans="1:41" ht="100.05" customHeight="1" x14ac:dyDescent="0.25">
      <c r="A137" s="10" t="s">
        <v>777</v>
      </c>
      <c r="B137" s="10" t="s">
        <v>384</v>
      </c>
      <c r="C137" s="10" t="s">
        <v>819</v>
      </c>
      <c r="D137" s="12" t="s">
        <v>385</v>
      </c>
      <c r="E137" s="10" t="s">
        <v>386</v>
      </c>
      <c r="F137" s="157" t="s">
        <v>23</v>
      </c>
      <c r="G137" s="25" t="s">
        <v>385</v>
      </c>
      <c r="H137" s="25" t="s">
        <v>622</v>
      </c>
      <c r="I137" s="52" t="s">
        <v>623</v>
      </c>
      <c r="J137" s="78">
        <v>4</v>
      </c>
      <c r="K137" s="78">
        <v>4</v>
      </c>
      <c r="L137" s="157">
        <v>0</v>
      </c>
      <c r="M137" s="52" t="s">
        <v>624</v>
      </c>
      <c r="N137" s="52" t="s">
        <v>625</v>
      </c>
      <c r="O137" s="77">
        <v>17757</v>
      </c>
      <c r="P137" s="77">
        <v>17757</v>
      </c>
      <c r="Q137" s="77">
        <v>0</v>
      </c>
      <c r="R137" s="52" t="s">
        <v>0</v>
      </c>
      <c r="S137" s="25"/>
      <c r="T137" s="27"/>
      <c r="U137" s="30"/>
      <c r="V137" s="27"/>
      <c r="W137" s="25"/>
      <c r="X137" s="25"/>
      <c r="Y137" s="27"/>
      <c r="Z137" s="30"/>
      <c r="AA137" s="27"/>
      <c r="AB137" s="28"/>
      <c r="AC137" s="28"/>
      <c r="AD137" s="30"/>
      <c r="AE137" s="30"/>
      <c r="AF137" s="27"/>
      <c r="AG137" s="27"/>
      <c r="AH137" s="27"/>
      <c r="AI137" s="27"/>
      <c r="AJ137" s="27"/>
      <c r="AK137" s="27"/>
      <c r="AL137" s="62">
        <v>193823.02</v>
      </c>
      <c r="AM137" s="62">
        <v>178264.95999999999</v>
      </c>
      <c r="AN137" s="62">
        <v>15558.06</v>
      </c>
    </row>
    <row r="138" spans="1:41" ht="100.05" customHeight="1" x14ac:dyDescent="0.25">
      <c r="A138" s="10" t="s">
        <v>778</v>
      </c>
      <c r="B138" s="10" t="s">
        <v>387</v>
      </c>
      <c r="C138" s="10" t="s">
        <v>819</v>
      </c>
      <c r="D138" s="12" t="s">
        <v>388</v>
      </c>
      <c r="E138" s="10" t="s">
        <v>389</v>
      </c>
      <c r="F138" s="157" t="s">
        <v>23</v>
      </c>
      <c r="G138" s="25" t="s">
        <v>388</v>
      </c>
      <c r="H138" s="25" t="s">
        <v>622</v>
      </c>
      <c r="I138" s="52" t="s">
        <v>623</v>
      </c>
      <c r="J138" s="78">
        <v>1</v>
      </c>
      <c r="K138" s="78">
        <v>1</v>
      </c>
      <c r="L138" s="157">
        <v>0</v>
      </c>
      <c r="M138" s="52" t="s">
        <v>624</v>
      </c>
      <c r="N138" s="52" t="s">
        <v>625</v>
      </c>
      <c r="O138" s="77">
        <v>19004</v>
      </c>
      <c r="P138" s="77">
        <v>19004</v>
      </c>
      <c r="Q138" s="77">
        <v>0</v>
      </c>
      <c r="R138" s="52" t="s">
        <v>0</v>
      </c>
      <c r="S138" s="25"/>
      <c r="T138" s="27"/>
      <c r="U138" s="30"/>
      <c r="V138" s="27"/>
      <c r="W138" s="25"/>
      <c r="X138" s="25"/>
      <c r="Y138" s="27"/>
      <c r="Z138" s="30"/>
      <c r="AA138" s="27"/>
      <c r="AB138" s="28"/>
      <c r="AC138" s="28"/>
      <c r="AD138" s="30"/>
      <c r="AE138" s="30"/>
      <c r="AF138" s="27"/>
      <c r="AG138" s="27"/>
      <c r="AH138" s="27"/>
      <c r="AI138" s="27"/>
      <c r="AJ138" s="27"/>
      <c r="AK138" s="27"/>
      <c r="AL138" s="62">
        <v>200968.85882352942</v>
      </c>
      <c r="AM138" s="62">
        <v>185896.19441176471</v>
      </c>
      <c r="AN138" s="62">
        <v>15072.664411764707</v>
      </c>
    </row>
    <row r="139" spans="1:41" ht="96" customHeight="1" x14ac:dyDescent="0.25">
      <c r="A139" s="8" t="s">
        <v>779</v>
      </c>
      <c r="B139" s="8"/>
      <c r="C139" s="8"/>
      <c r="D139" s="9">
        <v>0</v>
      </c>
      <c r="E139" s="69" t="s">
        <v>391</v>
      </c>
      <c r="F139" s="73" t="s">
        <v>0</v>
      </c>
      <c r="G139" s="8"/>
      <c r="H139" s="8"/>
      <c r="I139" s="8"/>
      <c r="J139" s="48"/>
      <c r="K139" s="48"/>
      <c r="L139" s="48"/>
      <c r="M139" s="48"/>
      <c r="N139" s="48"/>
      <c r="O139" s="48"/>
      <c r="P139" s="48"/>
      <c r="Q139" s="48"/>
      <c r="R139" s="8"/>
      <c r="S139" s="8"/>
      <c r="T139" s="24"/>
      <c r="U139" s="24"/>
      <c r="V139" s="24"/>
      <c r="W139" s="8"/>
      <c r="X139" s="8"/>
      <c r="Y139" s="24"/>
      <c r="Z139" s="24"/>
      <c r="AA139" s="24"/>
      <c r="AB139" s="8"/>
      <c r="AC139" s="8"/>
      <c r="AD139" s="24"/>
      <c r="AE139" s="24"/>
      <c r="AF139" s="24"/>
      <c r="AG139" s="24"/>
      <c r="AH139" s="24"/>
      <c r="AI139" s="24"/>
      <c r="AJ139" s="24"/>
      <c r="AK139" s="24"/>
      <c r="AL139" s="62">
        <v>994984.5399999998</v>
      </c>
      <c r="AM139" s="62">
        <v>920360.47</v>
      </c>
      <c r="AN139" s="62">
        <v>74624.070000000007</v>
      </c>
    </row>
    <row r="140" spans="1:41" ht="100.05" customHeight="1" x14ac:dyDescent="0.25">
      <c r="A140" s="10" t="s">
        <v>780</v>
      </c>
      <c r="B140" s="10" t="s">
        <v>392</v>
      </c>
      <c r="C140" s="10" t="s">
        <v>819</v>
      </c>
      <c r="D140" s="12" t="s">
        <v>393</v>
      </c>
      <c r="E140" s="10" t="s">
        <v>824</v>
      </c>
      <c r="F140" s="157" t="s">
        <v>23</v>
      </c>
      <c r="G140" s="25" t="s">
        <v>393</v>
      </c>
      <c r="H140" s="52" t="s">
        <v>626</v>
      </c>
      <c r="I140" s="52" t="s">
        <v>627</v>
      </c>
      <c r="J140" s="77">
        <v>1696</v>
      </c>
      <c r="K140" s="77">
        <v>1696</v>
      </c>
      <c r="L140" s="77">
        <v>2103</v>
      </c>
      <c r="M140" s="52" t="s">
        <v>628</v>
      </c>
      <c r="N140" s="52" t="s">
        <v>629</v>
      </c>
      <c r="O140" s="77">
        <v>1</v>
      </c>
      <c r="P140" s="77">
        <v>1</v>
      </c>
      <c r="Q140" s="77">
        <v>1</v>
      </c>
      <c r="R140" s="52" t="s">
        <v>0</v>
      </c>
      <c r="S140" s="25"/>
      <c r="T140" s="27"/>
      <c r="U140" s="30"/>
      <c r="V140" s="27"/>
      <c r="W140" s="25"/>
      <c r="X140" s="25"/>
      <c r="Y140" s="27"/>
      <c r="Z140" s="30"/>
      <c r="AA140" s="27"/>
      <c r="AB140" s="28"/>
      <c r="AC140" s="28"/>
      <c r="AD140" s="30"/>
      <c r="AE140" s="30"/>
      <c r="AF140" s="27"/>
      <c r="AG140" s="27"/>
      <c r="AH140" s="27"/>
      <c r="AI140" s="27"/>
      <c r="AJ140" s="27"/>
      <c r="AK140" s="27"/>
      <c r="AL140" s="62">
        <v>198997.18</v>
      </c>
      <c r="AM140" s="62">
        <v>184072.39</v>
      </c>
      <c r="AN140" s="62">
        <v>14924.79</v>
      </c>
    </row>
    <row r="141" spans="1:41" ht="100.05" customHeight="1" x14ac:dyDescent="0.25">
      <c r="A141" s="10" t="s">
        <v>781</v>
      </c>
      <c r="B141" s="10" t="s">
        <v>395</v>
      </c>
      <c r="C141" s="10" t="s">
        <v>819</v>
      </c>
      <c r="D141" s="12" t="s">
        <v>396</v>
      </c>
      <c r="E141" s="10" t="s">
        <v>397</v>
      </c>
      <c r="F141" s="157" t="s">
        <v>23</v>
      </c>
      <c r="G141" s="25" t="s">
        <v>396</v>
      </c>
      <c r="H141" s="52" t="s">
        <v>626</v>
      </c>
      <c r="I141" s="52" t="s">
        <v>627</v>
      </c>
      <c r="J141" s="77">
        <v>2151</v>
      </c>
      <c r="K141" s="77">
        <v>2151</v>
      </c>
      <c r="L141" s="77">
        <v>1909</v>
      </c>
      <c r="M141" s="52" t="s">
        <v>0</v>
      </c>
      <c r="N141" s="52" t="s">
        <v>0</v>
      </c>
      <c r="O141" s="77"/>
      <c r="P141" s="77"/>
      <c r="Q141" s="77"/>
      <c r="R141" s="52"/>
      <c r="S141" s="25"/>
      <c r="T141" s="27"/>
      <c r="U141" s="30"/>
      <c r="V141" s="27"/>
      <c r="W141" s="25"/>
      <c r="X141" s="25"/>
      <c r="Y141" s="27"/>
      <c r="Z141" s="30"/>
      <c r="AA141" s="27"/>
      <c r="AB141" s="28"/>
      <c r="AC141" s="28"/>
      <c r="AD141" s="30"/>
      <c r="AE141" s="30"/>
      <c r="AF141" s="27"/>
      <c r="AG141" s="27"/>
      <c r="AH141" s="27"/>
      <c r="AI141" s="27"/>
      <c r="AJ141" s="27"/>
      <c r="AK141" s="27"/>
      <c r="AL141" s="62">
        <v>198996</v>
      </c>
      <c r="AM141" s="62">
        <v>184071.30000000002</v>
      </c>
      <c r="AN141" s="62">
        <v>14924.7</v>
      </c>
    </row>
    <row r="142" spans="1:41" ht="100.05" customHeight="1" x14ac:dyDescent="0.25">
      <c r="A142" s="10" t="s">
        <v>782</v>
      </c>
      <c r="B142" s="10" t="s">
        <v>398</v>
      </c>
      <c r="C142" s="10" t="s">
        <v>819</v>
      </c>
      <c r="D142" s="12" t="s">
        <v>399</v>
      </c>
      <c r="E142" s="10" t="s">
        <v>400</v>
      </c>
      <c r="F142" s="157" t="s">
        <v>23</v>
      </c>
      <c r="G142" s="25" t="s">
        <v>399</v>
      </c>
      <c r="H142" s="52" t="s">
        <v>626</v>
      </c>
      <c r="I142" s="52" t="s">
        <v>627</v>
      </c>
      <c r="J142" s="77">
        <v>1697</v>
      </c>
      <c r="K142" s="77">
        <v>1697</v>
      </c>
      <c r="L142" s="77">
        <v>1155</v>
      </c>
      <c r="M142" s="52" t="s">
        <v>628</v>
      </c>
      <c r="N142" s="52" t="s">
        <v>629</v>
      </c>
      <c r="O142" s="77">
        <v>1</v>
      </c>
      <c r="P142" s="77">
        <v>1</v>
      </c>
      <c r="Q142" s="77">
        <v>1</v>
      </c>
      <c r="R142" s="52" t="s">
        <v>0</v>
      </c>
      <c r="S142" s="25" t="s">
        <v>0</v>
      </c>
      <c r="T142" s="27" t="s">
        <v>0</v>
      </c>
      <c r="U142" s="30"/>
      <c r="V142" s="27"/>
      <c r="W142" s="25"/>
      <c r="X142" s="25"/>
      <c r="Y142" s="27"/>
      <c r="Z142" s="30"/>
      <c r="AA142" s="27"/>
      <c r="AB142" s="28"/>
      <c r="AC142" s="28"/>
      <c r="AD142" s="30"/>
      <c r="AE142" s="30"/>
      <c r="AF142" s="27"/>
      <c r="AG142" s="27"/>
      <c r="AH142" s="27"/>
      <c r="AI142" s="27"/>
      <c r="AJ142" s="27"/>
      <c r="AK142" s="27"/>
      <c r="AL142" s="62">
        <v>198997</v>
      </c>
      <c r="AM142" s="62">
        <v>184072</v>
      </c>
      <c r="AN142" s="62">
        <v>14925</v>
      </c>
    </row>
    <row r="143" spans="1:41" ht="100.05" customHeight="1" x14ac:dyDescent="0.25">
      <c r="A143" s="10" t="s">
        <v>402</v>
      </c>
      <c r="B143" s="10" t="s">
        <v>403</v>
      </c>
      <c r="C143" s="10" t="s">
        <v>819</v>
      </c>
      <c r="D143" s="12" t="s">
        <v>404</v>
      </c>
      <c r="E143" s="10" t="s">
        <v>405</v>
      </c>
      <c r="F143" s="157" t="s">
        <v>23</v>
      </c>
      <c r="G143" s="25" t="s">
        <v>404</v>
      </c>
      <c r="H143" s="52" t="s">
        <v>626</v>
      </c>
      <c r="I143" s="52" t="s">
        <v>627</v>
      </c>
      <c r="J143" s="77">
        <v>1700</v>
      </c>
      <c r="K143" s="77">
        <v>1700</v>
      </c>
      <c r="L143" s="77">
        <v>1573</v>
      </c>
      <c r="M143" s="52" t="s">
        <v>0</v>
      </c>
      <c r="N143" s="52" t="s">
        <v>0</v>
      </c>
      <c r="O143" s="80"/>
      <c r="P143" s="80"/>
      <c r="Q143" s="77"/>
      <c r="R143" s="52"/>
      <c r="S143" s="25"/>
      <c r="T143" s="27"/>
      <c r="U143" s="30"/>
      <c r="V143" s="27"/>
      <c r="W143" s="25"/>
      <c r="X143" s="25"/>
      <c r="Y143" s="27"/>
      <c r="Z143" s="30"/>
      <c r="AA143" s="27"/>
      <c r="AB143" s="28"/>
      <c r="AC143" s="28"/>
      <c r="AD143" s="30"/>
      <c r="AE143" s="30"/>
      <c r="AF143" s="27"/>
      <c r="AG143" s="27"/>
      <c r="AH143" s="27"/>
      <c r="AI143" s="27"/>
      <c r="AJ143" s="27"/>
      <c r="AK143" s="27"/>
      <c r="AL143" s="62">
        <v>198997.18</v>
      </c>
      <c r="AM143" s="62">
        <v>184072.39</v>
      </c>
      <c r="AN143" s="62">
        <v>14924.79</v>
      </c>
    </row>
    <row r="144" spans="1:41" ht="100.05" customHeight="1" x14ac:dyDescent="0.25">
      <c r="A144" s="10" t="s">
        <v>783</v>
      </c>
      <c r="B144" s="10" t="s">
        <v>407</v>
      </c>
      <c r="C144" s="10" t="s">
        <v>819</v>
      </c>
      <c r="D144" s="12" t="s">
        <v>408</v>
      </c>
      <c r="E144" s="10" t="s">
        <v>409</v>
      </c>
      <c r="F144" s="157" t="s">
        <v>23</v>
      </c>
      <c r="G144" s="25" t="s">
        <v>408</v>
      </c>
      <c r="H144" s="52" t="s">
        <v>626</v>
      </c>
      <c r="I144" s="52" t="s">
        <v>627</v>
      </c>
      <c r="J144" s="77">
        <v>1697</v>
      </c>
      <c r="K144" s="77">
        <v>1697</v>
      </c>
      <c r="L144" s="77">
        <v>1605</v>
      </c>
      <c r="M144" s="52" t="s">
        <v>0</v>
      </c>
      <c r="N144" s="52" t="s">
        <v>0</v>
      </c>
      <c r="O144" s="80"/>
      <c r="P144" s="80"/>
      <c r="Q144" s="77"/>
      <c r="R144" s="52"/>
      <c r="S144" s="25"/>
      <c r="T144" s="27"/>
      <c r="U144" s="30"/>
      <c r="V144" s="27"/>
      <c r="W144" s="25"/>
      <c r="X144" s="25"/>
      <c r="Y144" s="27"/>
      <c r="Z144" s="30"/>
      <c r="AA144" s="27"/>
      <c r="AB144" s="28"/>
      <c r="AC144" s="28"/>
      <c r="AD144" s="30"/>
      <c r="AE144" s="30"/>
      <c r="AF144" s="27"/>
      <c r="AG144" s="27"/>
      <c r="AH144" s="27"/>
      <c r="AI144" s="27"/>
      <c r="AJ144" s="27"/>
      <c r="AK144" s="27"/>
      <c r="AL144" s="62">
        <v>198997.18</v>
      </c>
      <c r="AM144" s="62">
        <v>184072.39</v>
      </c>
      <c r="AN144" s="62">
        <v>14924.79</v>
      </c>
    </row>
    <row r="145" spans="1:41" ht="143.4" customHeight="1" x14ac:dyDescent="0.25">
      <c r="A145" s="8" t="s">
        <v>784</v>
      </c>
      <c r="B145" s="8"/>
      <c r="C145" s="8"/>
      <c r="D145" s="9">
        <v>0</v>
      </c>
      <c r="E145" s="69" t="s">
        <v>411</v>
      </c>
      <c r="F145" s="73" t="s">
        <v>0</v>
      </c>
      <c r="G145" s="8"/>
      <c r="H145" s="8"/>
      <c r="I145" s="8"/>
      <c r="J145" s="48"/>
      <c r="K145" s="48"/>
      <c r="L145" s="48"/>
      <c r="M145" s="8"/>
      <c r="N145" s="8"/>
      <c r="O145" s="8"/>
      <c r="P145" s="11"/>
      <c r="Q145" s="15"/>
      <c r="R145" s="8"/>
      <c r="S145" s="8"/>
      <c r="T145" s="24"/>
      <c r="U145" s="24"/>
      <c r="V145" s="24"/>
      <c r="W145" s="8"/>
      <c r="X145" s="8"/>
      <c r="Y145" s="24"/>
      <c r="Z145" s="24"/>
      <c r="AA145" s="24"/>
      <c r="AB145" s="8"/>
      <c r="AC145" s="8"/>
      <c r="AD145" s="24"/>
      <c r="AE145" s="24"/>
      <c r="AF145" s="24"/>
      <c r="AG145" s="24"/>
      <c r="AH145" s="24"/>
      <c r="AI145" s="24"/>
      <c r="AJ145" s="24"/>
      <c r="AK145" s="24"/>
      <c r="AL145" s="62">
        <v>65213.18</v>
      </c>
      <c r="AM145" s="62">
        <v>60317.14</v>
      </c>
      <c r="AN145" s="62">
        <v>4896.04</v>
      </c>
    </row>
    <row r="146" spans="1:41" ht="135.6" customHeight="1" x14ac:dyDescent="0.25">
      <c r="A146" s="10" t="s">
        <v>785</v>
      </c>
      <c r="B146" s="10" t="s">
        <v>412</v>
      </c>
      <c r="C146" s="10" t="s">
        <v>819</v>
      </c>
      <c r="D146" s="12" t="s">
        <v>413</v>
      </c>
      <c r="E146" s="10" t="s">
        <v>414</v>
      </c>
      <c r="F146" s="157" t="s">
        <v>23</v>
      </c>
      <c r="G146" s="52" t="s">
        <v>413</v>
      </c>
      <c r="H146" s="52" t="s">
        <v>630</v>
      </c>
      <c r="I146" s="52" t="s">
        <v>631</v>
      </c>
      <c r="J146" s="77">
        <v>34</v>
      </c>
      <c r="K146" s="77">
        <v>34</v>
      </c>
      <c r="L146" s="77">
        <v>8</v>
      </c>
      <c r="M146" s="52" t="s">
        <v>0</v>
      </c>
      <c r="N146" s="52" t="s">
        <v>0</v>
      </c>
      <c r="O146" s="25" t="s">
        <v>0</v>
      </c>
      <c r="P146" s="28"/>
      <c r="Q146" s="30"/>
      <c r="R146" s="25"/>
      <c r="S146" s="25"/>
      <c r="T146" s="27"/>
      <c r="U146" s="30"/>
      <c r="V146" s="27"/>
      <c r="W146" s="25"/>
      <c r="X146" s="25"/>
      <c r="Y146" s="27"/>
      <c r="Z146" s="30"/>
      <c r="AA146" s="27"/>
      <c r="AB146" s="28"/>
      <c r="AC146" s="28"/>
      <c r="AD146" s="30"/>
      <c r="AE146" s="30"/>
      <c r="AF146" s="27"/>
      <c r="AG146" s="27"/>
      <c r="AH146" s="27"/>
      <c r="AI146" s="27"/>
      <c r="AJ146" s="27"/>
      <c r="AK146" s="27"/>
      <c r="AL146" s="62">
        <v>10453</v>
      </c>
      <c r="AM146" s="62">
        <v>9664.25</v>
      </c>
      <c r="AN146" s="62">
        <v>788.75</v>
      </c>
    </row>
    <row r="147" spans="1:41" ht="131.4" customHeight="1" x14ac:dyDescent="0.25">
      <c r="A147" s="10" t="s">
        <v>786</v>
      </c>
      <c r="B147" s="10" t="s">
        <v>416</v>
      </c>
      <c r="C147" s="10" t="s">
        <v>819</v>
      </c>
      <c r="D147" s="12" t="s">
        <v>417</v>
      </c>
      <c r="E147" s="10" t="s">
        <v>418</v>
      </c>
      <c r="F147" s="157" t="s">
        <v>23</v>
      </c>
      <c r="G147" s="52" t="s">
        <v>417</v>
      </c>
      <c r="H147" s="52" t="s">
        <v>630</v>
      </c>
      <c r="I147" s="52" t="s">
        <v>631</v>
      </c>
      <c r="J147" s="77">
        <v>50</v>
      </c>
      <c r="K147" s="77">
        <v>50</v>
      </c>
      <c r="L147" s="77">
        <v>0</v>
      </c>
      <c r="M147" s="52" t="s">
        <v>0</v>
      </c>
      <c r="N147" s="52" t="s">
        <v>0</v>
      </c>
      <c r="O147" s="25" t="s">
        <v>0</v>
      </c>
      <c r="P147" s="28"/>
      <c r="Q147" s="30"/>
      <c r="R147" s="25"/>
      <c r="S147" s="25"/>
      <c r="T147" s="27"/>
      <c r="U147" s="30"/>
      <c r="V147" s="27"/>
      <c r="W147" s="25"/>
      <c r="X147" s="25"/>
      <c r="Y147" s="27"/>
      <c r="Z147" s="30"/>
      <c r="AA147" s="27"/>
      <c r="AB147" s="28"/>
      <c r="AC147" s="28"/>
      <c r="AD147" s="30"/>
      <c r="AE147" s="30"/>
      <c r="AF147" s="27"/>
      <c r="AG147" s="27"/>
      <c r="AH147" s="27"/>
      <c r="AI147" s="27"/>
      <c r="AJ147" s="27"/>
      <c r="AK147" s="27"/>
      <c r="AL147" s="62">
        <v>17041.18</v>
      </c>
      <c r="AM147" s="62">
        <v>15763.09</v>
      </c>
      <c r="AN147" s="62">
        <v>1278.0899999999999</v>
      </c>
    </row>
    <row r="148" spans="1:41" ht="127.8" customHeight="1" x14ac:dyDescent="0.25">
      <c r="A148" s="10" t="s">
        <v>787</v>
      </c>
      <c r="B148" s="10" t="s">
        <v>419</v>
      </c>
      <c r="C148" s="10" t="s">
        <v>819</v>
      </c>
      <c r="D148" s="12" t="s">
        <v>420</v>
      </c>
      <c r="E148" s="10" t="s">
        <v>421</v>
      </c>
      <c r="F148" s="157" t="s">
        <v>23</v>
      </c>
      <c r="G148" s="52" t="s">
        <v>420</v>
      </c>
      <c r="H148" s="52" t="s">
        <v>630</v>
      </c>
      <c r="I148" s="52" t="s">
        <v>631</v>
      </c>
      <c r="J148" s="77">
        <v>42</v>
      </c>
      <c r="K148" s="77">
        <v>42</v>
      </c>
      <c r="L148" s="77">
        <v>9</v>
      </c>
      <c r="M148" s="52" t="s">
        <v>0</v>
      </c>
      <c r="N148" s="52" t="s">
        <v>0</v>
      </c>
      <c r="O148" s="25" t="s">
        <v>0</v>
      </c>
      <c r="P148" s="28"/>
      <c r="Q148" s="30"/>
      <c r="R148" s="25"/>
      <c r="S148" s="25"/>
      <c r="T148" s="27"/>
      <c r="U148" s="30"/>
      <c r="V148" s="27"/>
      <c r="W148" s="25"/>
      <c r="X148" s="25"/>
      <c r="Y148" s="27"/>
      <c r="Z148" s="30"/>
      <c r="AA148" s="27"/>
      <c r="AB148" s="28"/>
      <c r="AC148" s="28"/>
      <c r="AD148" s="30"/>
      <c r="AE148" s="30"/>
      <c r="AF148" s="27"/>
      <c r="AG148" s="27"/>
      <c r="AH148" s="27"/>
      <c r="AI148" s="27"/>
      <c r="AJ148" s="27"/>
      <c r="AK148" s="27"/>
      <c r="AL148" s="62">
        <v>15224</v>
      </c>
      <c r="AM148" s="62">
        <v>14082</v>
      </c>
      <c r="AN148" s="62">
        <v>1142</v>
      </c>
    </row>
    <row r="149" spans="1:41" ht="131.4" customHeight="1" x14ac:dyDescent="0.25">
      <c r="A149" s="10" t="s">
        <v>788</v>
      </c>
      <c r="B149" s="10" t="s">
        <v>422</v>
      </c>
      <c r="C149" s="10" t="s">
        <v>819</v>
      </c>
      <c r="D149" s="12" t="s">
        <v>423</v>
      </c>
      <c r="E149" s="10" t="s">
        <v>424</v>
      </c>
      <c r="F149" s="157" t="s">
        <v>23</v>
      </c>
      <c r="G149" s="52" t="s">
        <v>423</v>
      </c>
      <c r="H149" s="52" t="s">
        <v>630</v>
      </c>
      <c r="I149" s="52" t="s">
        <v>631</v>
      </c>
      <c r="J149" s="77">
        <v>11</v>
      </c>
      <c r="K149" s="77">
        <v>11</v>
      </c>
      <c r="L149" s="77">
        <v>4</v>
      </c>
      <c r="M149" s="52" t="s">
        <v>0</v>
      </c>
      <c r="N149" s="52" t="s">
        <v>0</v>
      </c>
      <c r="O149" s="25" t="s">
        <v>0</v>
      </c>
      <c r="P149" s="28"/>
      <c r="Q149" s="30"/>
      <c r="R149" s="25"/>
      <c r="S149" s="25"/>
      <c r="T149" s="27"/>
      <c r="U149" s="30"/>
      <c r="V149" s="27"/>
      <c r="W149" s="25"/>
      <c r="X149" s="25"/>
      <c r="Y149" s="27"/>
      <c r="Z149" s="30"/>
      <c r="AA149" s="27"/>
      <c r="AB149" s="28"/>
      <c r="AC149" s="28"/>
      <c r="AD149" s="30"/>
      <c r="AE149" s="30"/>
      <c r="AF149" s="27"/>
      <c r="AG149" s="27"/>
      <c r="AH149" s="27"/>
      <c r="AI149" s="27"/>
      <c r="AJ149" s="27"/>
      <c r="AK149" s="27"/>
      <c r="AL149" s="62">
        <v>6816</v>
      </c>
      <c r="AM149" s="62">
        <v>6304.8</v>
      </c>
      <c r="AN149" s="62">
        <v>511.2</v>
      </c>
    </row>
    <row r="150" spans="1:41" ht="134.4" customHeight="1" x14ac:dyDescent="0.25">
      <c r="A150" s="10" t="s">
        <v>789</v>
      </c>
      <c r="B150" s="10" t="s">
        <v>426</v>
      </c>
      <c r="C150" s="10" t="s">
        <v>819</v>
      </c>
      <c r="D150" s="12" t="s">
        <v>427</v>
      </c>
      <c r="E150" s="10" t="s">
        <v>428</v>
      </c>
      <c r="F150" s="157" t="s">
        <v>23</v>
      </c>
      <c r="G150" s="25" t="s">
        <v>427</v>
      </c>
      <c r="H150" s="25" t="s">
        <v>630</v>
      </c>
      <c r="I150" s="52" t="s">
        <v>631</v>
      </c>
      <c r="J150" s="26">
        <v>43</v>
      </c>
      <c r="K150" s="26">
        <v>43</v>
      </c>
      <c r="L150" s="26">
        <v>4</v>
      </c>
      <c r="M150" s="25" t="s">
        <v>0</v>
      </c>
      <c r="N150" s="25" t="s">
        <v>0</v>
      </c>
      <c r="O150" s="25"/>
      <c r="P150" s="28"/>
      <c r="Q150" s="30"/>
      <c r="R150" s="25"/>
      <c r="S150" s="25"/>
      <c r="T150" s="27"/>
      <c r="U150" s="30"/>
      <c r="V150" s="27"/>
      <c r="W150" s="25"/>
      <c r="X150" s="25"/>
      <c r="Y150" s="27"/>
      <c r="Z150" s="30"/>
      <c r="AA150" s="27"/>
      <c r="AB150" s="28"/>
      <c r="AC150" s="28"/>
      <c r="AD150" s="30"/>
      <c r="AE150" s="30"/>
      <c r="AF150" s="27"/>
      <c r="AG150" s="27"/>
      <c r="AH150" s="27"/>
      <c r="AI150" s="27"/>
      <c r="AJ150" s="27"/>
      <c r="AK150" s="27"/>
      <c r="AL150" s="62">
        <v>15679</v>
      </c>
      <c r="AM150" s="62">
        <v>14503</v>
      </c>
      <c r="AN150" s="62">
        <v>1176</v>
      </c>
    </row>
    <row r="151" spans="1:41" ht="62.4" customHeight="1" x14ac:dyDescent="0.25">
      <c r="A151" s="8" t="s">
        <v>430</v>
      </c>
      <c r="B151" s="8"/>
      <c r="C151" s="8"/>
      <c r="D151" s="9">
        <v>0</v>
      </c>
      <c r="E151" s="69" t="s">
        <v>431</v>
      </c>
      <c r="F151" s="73" t="s">
        <v>0</v>
      </c>
      <c r="G151" s="8"/>
      <c r="H151" s="8"/>
      <c r="I151" s="8"/>
      <c r="J151" s="8"/>
      <c r="K151" s="8"/>
      <c r="L151" s="8"/>
      <c r="M151" s="8"/>
      <c r="N151" s="8"/>
      <c r="O151" s="8"/>
      <c r="P151" s="11"/>
      <c r="Q151" s="15"/>
      <c r="R151" s="8"/>
      <c r="S151" s="8"/>
      <c r="T151" s="24"/>
      <c r="U151" s="24"/>
      <c r="V151" s="24"/>
      <c r="W151" s="8"/>
      <c r="X151" s="8"/>
      <c r="Y151" s="24"/>
      <c r="Z151" s="24"/>
      <c r="AA151" s="24"/>
      <c r="AB151" s="8"/>
      <c r="AC151" s="8"/>
      <c r="AD151" s="24"/>
      <c r="AE151" s="24"/>
      <c r="AF151" s="24"/>
      <c r="AG151" s="24"/>
      <c r="AH151" s="24"/>
      <c r="AI151" s="24"/>
      <c r="AJ151" s="24"/>
      <c r="AK151" s="24"/>
      <c r="AL151" s="62">
        <v>4198569.07</v>
      </c>
      <c r="AM151" s="62">
        <v>3426171.8699999996</v>
      </c>
      <c r="AN151" s="62">
        <v>772397.2</v>
      </c>
    </row>
    <row r="152" spans="1:41" ht="100.05" customHeight="1" x14ac:dyDescent="0.25">
      <c r="A152" s="8" t="s">
        <v>790</v>
      </c>
      <c r="B152" s="8"/>
      <c r="C152" s="8"/>
      <c r="D152" s="9">
        <v>0</v>
      </c>
      <c r="E152" s="69" t="s">
        <v>432</v>
      </c>
      <c r="F152" s="73" t="s">
        <v>0</v>
      </c>
      <c r="G152" s="8"/>
      <c r="H152" s="8"/>
      <c r="I152" s="8"/>
      <c r="J152" s="48"/>
      <c r="K152" s="48"/>
      <c r="L152" s="48"/>
      <c r="M152" s="8"/>
      <c r="N152" s="8"/>
      <c r="O152" s="8"/>
      <c r="P152" s="11"/>
      <c r="Q152" s="15"/>
      <c r="R152" s="8"/>
      <c r="S152" s="8"/>
      <c r="T152" s="24"/>
      <c r="U152" s="24"/>
      <c r="V152" s="24"/>
      <c r="W152" s="8"/>
      <c r="X152" s="8"/>
      <c r="Y152" s="24"/>
      <c r="Z152" s="24"/>
      <c r="AA152" s="24"/>
      <c r="AB152" s="8"/>
      <c r="AC152" s="8"/>
      <c r="AD152" s="24"/>
      <c r="AE152" s="24"/>
      <c r="AF152" s="24"/>
      <c r="AG152" s="24"/>
      <c r="AH152" s="24"/>
      <c r="AI152" s="24"/>
      <c r="AJ152" s="24"/>
      <c r="AK152" s="24"/>
      <c r="AL152" s="62">
        <v>1232367.95</v>
      </c>
      <c r="AM152" s="62">
        <v>905198.23</v>
      </c>
      <c r="AN152" s="62">
        <v>327169.71999999997</v>
      </c>
    </row>
    <row r="153" spans="1:41" ht="100.05" customHeight="1" x14ac:dyDescent="0.25">
      <c r="A153" s="10" t="s">
        <v>791</v>
      </c>
      <c r="B153" s="10" t="s">
        <v>433</v>
      </c>
      <c r="C153" s="10" t="s">
        <v>37</v>
      </c>
      <c r="D153" s="12" t="s">
        <v>434</v>
      </c>
      <c r="E153" s="10" t="s">
        <v>435</v>
      </c>
      <c r="F153" s="157" t="s">
        <v>23</v>
      </c>
      <c r="G153" s="52" t="s">
        <v>434</v>
      </c>
      <c r="H153" s="52" t="s">
        <v>632</v>
      </c>
      <c r="I153" s="52" t="s">
        <v>633</v>
      </c>
      <c r="J153" s="77">
        <v>1</v>
      </c>
      <c r="K153" s="77">
        <v>1</v>
      </c>
      <c r="L153" s="157">
        <v>1</v>
      </c>
      <c r="M153" s="52" t="s">
        <v>0</v>
      </c>
      <c r="N153" s="52" t="s">
        <v>0</v>
      </c>
      <c r="O153" s="52"/>
      <c r="P153" s="2"/>
      <c r="Q153" s="16"/>
      <c r="R153" s="52"/>
      <c r="S153" s="52"/>
      <c r="T153" s="27"/>
      <c r="U153" s="30"/>
      <c r="V153" s="27"/>
      <c r="W153" s="25"/>
      <c r="X153" s="25"/>
      <c r="Y153" s="27"/>
      <c r="Z153" s="30"/>
      <c r="AA153" s="27"/>
      <c r="AB153" s="28"/>
      <c r="AC153" s="28"/>
      <c r="AD153" s="30"/>
      <c r="AE153" s="30"/>
      <c r="AF153" s="27"/>
      <c r="AG153" s="27"/>
      <c r="AH153" s="27"/>
      <c r="AI153" s="27"/>
      <c r="AJ153" s="27"/>
      <c r="AK153" s="27"/>
      <c r="AL153" s="62">
        <v>148480</v>
      </c>
      <c r="AM153" s="62">
        <v>126208</v>
      </c>
      <c r="AN153" s="62">
        <v>22272</v>
      </c>
      <c r="AO153" s="4">
        <v>1</v>
      </c>
    </row>
    <row r="154" spans="1:41" ht="100.05" customHeight="1" x14ac:dyDescent="0.25">
      <c r="A154" s="10" t="s">
        <v>792</v>
      </c>
      <c r="B154" s="10" t="s">
        <v>436</v>
      </c>
      <c r="C154" s="10" t="s">
        <v>37</v>
      </c>
      <c r="D154" s="12" t="s">
        <v>437</v>
      </c>
      <c r="E154" s="10" t="s">
        <v>438</v>
      </c>
      <c r="F154" s="157" t="s">
        <v>23</v>
      </c>
      <c r="G154" s="52" t="s">
        <v>437</v>
      </c>
      <c r="H154" s="52" t="s">
        <v>632</v>
      </c>
      <c r="I154" s="52" t="s">
        <v>633</v>
      </c>
      <c r="J154" s="77">
        <v>1</v>
      </c>
      <c r="K154" s="77">
        <v>1</v>
      </c>
      <c r="L154" s="157">
        <v>1</v>
      </c>
      <c r="M154" s="52" t="s">
        <v>0</v>
      </c>
      <c r="N154" s="52" t="s">
        <v>0</v>
      </c>
      <c r="O154" s="52"/>
      <c r="P154" s="2"/>
      <c r="Q154" s="16"/>
      <c r="R154" s="52"/>
      <c r="S154" s="52"/>
      <c r="T154" s="27"/>
      <c r="U154" s="30"/>
      <c r="V154" s="27"/>
      <c r="W154" s="25"/>
      <c r="X154" s="25"/>
      <c r="Y154" s="27"/>
      <c r="Z154" s="30"/>
      <c r="AA154" s="27"/>
      <c r="AB154" s="28"/>
      <c r="AC154" s="28"/>
      <c r="AD154" s="30"/>
      <c r="AE154" s="30"/>
      <c r="AF154" s="27"/>
      <c r="AG154" s="27"/>
      <c r="AH154" s="27"/>
      <c r="AI154" s="27"/>
      <c r="AJ154" s="27"/>
      <c r="AK154" s="27"/>
      <c r="AL154" s="62">
        <v>185399.14999999997</v>
      </c>
      <c r="AM154" s="62">
        <v>157589.22999999998</v>
      </c>
      <c r="AN154" s="62">
        <v>27809.919999999995</v>
      </c>
      <c r="AO154" s="4">
        <v>1</v>
      </c>
    </row>
    <row r="155" spans="1:41" ht="100.05" customHeight="1" x14ac:dyDescent="0.25">
      <c r="A155" s="10" t="s">
        <v>793</v>
      </c>
      <c r="B155" s="10" t="s">
        <v>439</v>
      </c>
      <c r="C155" s="10" t="s">
        <v>37</v>
      </c>
      <c r="D155" s="12" t="s">
        <v>440</v>
      </c>
      <c r="E155" s="10" t="s">
        <v>441</v>
      </c>
      <c r="F155" s="157" t="s">
        <v>23</v>
      </c>
      <c r="G155" s="52" t="s">
        <v>440</v>
      </c>
      <c r="H155" s="52" t="s">
        <v>632</v>
      </c>
      <c r="I155" s="52" t="s">
        <v>633</v>
      </c>
      <c r="J155" s="77">
        <v>1</v>
      </c>
      <c r="K155" s="77">
        <v>1</v>
      </c>
      <c r="L155" s="157">
        <v>1</v>
      </c>
      <c r="M155" s="52" t="s">
        <v>0</v>
      </c>
      <c r="N155" s="52" t="s">
        <v>0</v>
      </c>
      <c r="O155" s="52"/>
      <c r="P155" s="2"/>
      <c r="Q155" s="16"/>
      <c r="R155" s="52"/>
      <c r="S155" s="52"/>
      <c r="T155" s="27"/>
      <c r="U155" s="30"/>
      <c r="V155" s="27"/>
      <c r="W155" s="25"/>
      <c r="X155" s="25"/>
      <c r="Y155" s="27"/>
      <c r="Z155" s="30"/>
      <c r="AA155" s="27"/>
      <c r="AB155" s="28"/>
      <c r="AC155" s="28"/>
      <c r="AD155" s="30"/>
      <c r="AE155" s="30"/>
      <c r="AF155" s="27"/>
      <c r="AG155" s="27"/>
      <c r="AH155" s="27"/>
      <c r="AI155" s="27"/>
      <c r="AJ155" s="27"/>
      <c r="AK155" s="27"/>
      <c r="AL155" s="62">
        <v>600732.80000000005</v>
      </c>
      <c r="AM155" s="62">
        <v>346361</v>
      </c>
      <c r="AN155" s="62">
        <v>254371.8</v>
      </c>
      <c r="AO155" s="4">
        <v>1</v>
      </c>
    </row>
    <row r="156" spans="1:41" ht="100.05" customHeight="1" x14ac:dyDescent="0.25">
      <c r="A156" s="10" t="s">
        <v>794</v>
      </c>
      <c r="B156" s="10" t="s">
        <v>442</v>
      </c>
      <c r="C156" s="10" t="s">
        <v>819</v>
      </c>
      <c r="D156" s="12" t="s">
        <v>443</v>
      </c>
      <c r="E156" s="10" t="s">
        <v>444</v>
      </c>
      <c r="F156" s="157" t="s">
        <v>23</v>
      </c>
      <c r="G156" s="52" t="s">
        <v>443</v>
      </c>
      <c r="H156" s="52" t="s">
        <v>632</v>
      </c>
      <c r="I156" s="52" t="s">
        <v>633</v>
      </c>
      <c r="J156" s="77">
        <v>1</v>
      </c>
      <c r="K156" s="77">
        <v>1</v>
      </c>
      <c r="L156" s="157">
        <v>0</v>
      </c>
      <c r="M156" s="52" t="s">
        <v>0</v>
      </c>
      <c r="N156" s="52" t="s">
        <v>0</v>
      </c>
      <c r="O156" s="52"/>
      <c r="P156" s="2"/>
      <c r="Q156" s="16"/>
      <c r="R156" s="52"/>
      <c r="S156" s="52"/>
      <c r="T156" s="27"/>
      <c r="U156" s="30"/>
      <c r="V156" s="27"/>
      <c r="W156" s="25"/>
      <c r="X156" s="25"/>
      <c r="Y156" s="27"/>
      <c r="Z156" s="30"/>
      <c r="AA156" s="27"/>
      <c r="AB156" s="28"/>
      <c r="AC156" s="28"/>
      <c r="AD156" s="30"/>
      <c r="AE156" s="30"/>
      <c r="AF156" s="27"/>
      <c r="AG156" s="27"/>
      <c r="AH156" s="27"/>
      <c r="AI156" s="27"/>
      <c r="AJ156" s="27"/>
      <c r="AK156" s="27"/>
      <c r="AL156" s="62">
        <v>151437</v>
      </c>
      <c r="AM156" s="62">
        <v>128721</v>
      </c>
      <c r="AN156" s="62">
        <v>22716</v>
      </c>
    </row>
    <row r="157" spans="1:41" ht="100.05" customHeight="1" x14ac:dyDescent="0.25">
      <c r="A157" s="10" t="s">
        <v>795</v>
      </c>
      <c r="B157" s="10" t="s">
        <v>446</v>
      </c>
      <c r="C157" s="10" t="s">
        <v>37</v>
      </c>
      <c r="D157" s="12" t="s">
        <v>447</v>
      </c>
      <c r="E157" s="10" t="s">
        <v>448</v>
      </c>
      <c r="F157" s="157" t="s">
        <v>23</v>
      </c>
      <c r="G157" s="52" t="s">
        <v>447</v>
      </c>
      <c r="H157" s="52" t="s">
        <v>632</v>
      </c>
      <c r="I157" s="52" t="s">
        <v>633</v>
      </c>
      <c r="J157" s="77">
        <v>1</v>
      </c>
      <c r="K157" s="77">
        <v>1</v>
      </c>
      <c r="L157" s="157">
        <v>1</v>
      </c>
      <c r="M157" s="52" t="s">
        <v>0</v>
      </c>
      <c r="N157" s="52" t="s">
        <v>0</v>
      </c>
      <c r="O157" s="52"/>
      <c r="P157" s="2"/>
      <c r="Q157" s="16"/>
      <c r="R157" s="52"/>
      <c r="S157" s="52"/>
      <c r="T157" s="27"/>
      <c r="U157" s="30"/>
      <c r="V157" s="27"/>
      <c r="W157" s="25"/>
      <c r="X157" s="25"/>
      <c r="Y157" s="27"/>
      <c r="Z157" s="30"/>
      <c r="AA157" s="27"/>
      <c r="AB157" s="28"/>
      <c r="AC157" s="28"/>
      <c r="AD157" s="30"/>
      <c r="AE157" s="30"/>
      <c r="AF157" s="27"/>
      <c r="AG157" s="27"/>
      <c r="AH157" s="27"/>
      <c r="AI157" s="27"/>
      <c r="AJ157" s="27"/>
      <c r="AK157" s="27"/>
      <c r="AL157" s="62">
        <v>146319</v>
      </c>
      <c r="AM157" s="62">
        <v>146319</v>
      </c>
      <c r="AN157" s="62">
        <v>0</v>
      </c>
      <c r="AO157" s="4">
        <v>1</v>
      </c>
    </row>
    <row r="158" spans="1:41" ht="100.05" customHeight="1" x14ac:dyDescent="0.25">
      <c r="A158" s="8" t="s">
        <v>796</v>
      </c>
      <c r="B158" s="8"/>
      <c r="C158" s="8"/>
      <c r="D158" s="9">
        <v>0</v>
      </c>
      <c r="E158" s="69" t="s">
        <v>450</v>
      </c>
      <c r="F158" s="73" t="s">
        <v>0</v>
      </c>
      <c r="G158" s="8"/>
      <c r="H158" s="8"/>
      <c r="I158" s="8"/>
      <c r="J158" s="48"/>
      <c r="K158" s="48"/>
      <c r="L158" s="48"/>
      <c r="M158" s="8"/>
      <c r="N158" s="8"/>
      <c r="O158" s="8"/>
      <c r="P158" s="11"/>
      <c r="Q158" s="15"/>
      <c r="R158" s="8"/>
      <c r="S158" s="8"/>
      <c r="T158" s="24"/>
      <c r="U158" s="24"/>
      <c r="V158" s="24"/>
      <c r="W158" s="8"/>
      <c r="X158" s="8"/>
      <c r="Y158" s="24"/>
      <c r="Z158" s="24"/>
      <c r="AA158" s="24"/>
      <c r="AB158" s="8"/>
      <c r="AC158" s="8"/>
      <c r="AD158" s="24"/>
      <c r="AE158" s="24"/>
      <c r="AF158" s="24"/>
      <c r="AG158" s="24"/>
      <c r="AH158" s="24"/>
      <c r="AI158" s="24"/>
      <c r="AJ158" s="24"/>
      <c r="AK158" s="24"/>
      <c r="AL158" s="62">
        <v>2966201.12</v>
      </c>
      <c r="AM158" s="62">
        <v>2520973.6399999997</v>
      </c>
      <c r="AN158" s="62">
        <v>445227.48000000004</v>
      </c>
    </row>
    <row r="159" spans="1:41" ht="100.05" customHeight="1" x14ac:dyDescent="0.25">
      <c r="A159" s="10" t="s">
        <v>797</v>
      </c>
      <c r="B159" s="10" t="s">
        <v>451</v>
      </c>
      <c r="C159" s="10" t="s">
        <v>819</v>
      </c>
      <c r="D159" s="12" t="s">
        <v>452</v>
      </c>
      <c r="E159" s="10" t="s">
        <v>453</v>
      </c>
      <c r="F159" s="157" t="s">
        <v>23</v>
      </c>
      <c r="G159" s="52" t="s">
        <v>452</v>
      </c>
      <c r="H159" s="52" t="s">
        <v>634</v>
      </c>
      <c r="I159" s="52" t="s">
        <v>635</v>
      </c>
      <c r="J159" s="84">
        <v>42</v>
      </c>
      <c r="K159" s="26">
        <v>37</v>
      </c>
      <c r="L159" s="77">
        <v>37</v>
      </c>
      <c r="M159" s="25" t="s">
        <v>0</v>
      </c>
      <c r="N159" s="25" t="s">
        <v>0</v>
      </c>
      <c r="O159" s="25"/>
      <c r="P159" s="28"/>
      <c r="Q159" s="30"/>
      <c r="R159" s="25"/>
      <c r="S159" s="25"/>
      <c r="T159" s="27"/>
      <c r="U159" s="30"/>
      <c r="V159" s="27"/>
      <c r="W159" s="25"/>
      <c r="X159" s="25"/>
      <c r="Y159" s="27"/>
      <c r="Z159" s="30"/>
      <c r="AA159" s="27"/>
      <c r="AB159" s="28"/>
      <c r="AC159" s="28"/>
      <c r="AD159" s="30"/>
      <c r="AE159" s="30"/>
      <c r="AF159" s="27"/>
      <c r="AG159" s="27"/>
      <c r="AH159" s="27"/>
      <c r="AI159" s="27"/>
      <c r="AJ159" s="27"/>
      <c r="AK159" s="27"/>
      <c r="AL159" s="62">
        <v>736499</v>
      </c>
      <c r="AM159" s="62">
        <v>626024</v>
      </c>
      <c r="AN159" s="62">
        <v>110475</v>
      </c>
    </row>
    <row r="160" spans="1:41" ht="100.05" customHeight="1" x14ac:dyDescent="0.25">
      <c r="A160" s="10" t="s">
        <v>798</v>
      </c>
      <c r="B160" s="10" t="s">
        <v>454</v>
      </c>
      <c r="C160" s="10" t="s">
        <v>37</v>
      </c>
      <c r="D160" s="12" t="s">
        <v>455</v>
      </c>
      <c r="E160" s="10" t="s">
        <v>456</v>
      </c>
      <c r="F160" s="157" t="s">
        <v>23</v>
      </c>
      <c r="G160" s="52" t="s">
        <v>455</v>
      </c>
      <c r="H160" s="52" t="s">
        <v>634</v>
      </c>
      <c r="I160" s="52" t="s">
        <v>635</v>
      </c>
      <c r="J160" s="26">
        <v>6</v>
      </c>
      <c r="K160" s="26">
        <v>6</v>
      </c>
      <c r="L160" s="26">
        <v>6</v>
      </c>
      <c r="M160" s="25" t="s">
        <v>0</v>
      </c>
      <c r="N160" s="25" t="s">
        <v>0</v>
      </c>
      <c r="O160" s="25"/>
      <c r="P160" s="28"/>
      <c r="Q160" s="30"/>
      <c r="R160" s="25"/>
      <c r="S160" s="25"/>
      <c r="T160" s="27"/>
      <c r="U160" s="30"/>
      <c r="V160" s="27"/>
      <c r="W160" s="25"/>
      <c r="X160" s="25"/>
      <c r="Y160" s="27"/>
      <c r="Z160" s="30"/>
      <c r="AA160" s="27"/>
      <c r="AB160" s="28"/>
      <c r="AC160" s="28"/>
      <c r="AD160" s="30"/>
      <c r="AE160" s="30"/>
      <c r="AF160" s="27"/>
      <c r="AG160" s="27"/>
      <c r="AH160" s="27"/>
      <c r="AI160" s="27"/>
      <c r="AJ160" s="27"/>
      <c r="AK160" s="27"/>
      <c r="AL160" s="62">
        <v>241889</v>
      </c>
      <c r="AM160" s="62">
        <v>205605.65</v>
      </c>
      <c r="AN160" s="62">
        <v>36283.35</v>
      </c>
      <c r="AO160" s="4">
        <v>1</v>
      </c>
    </row>
    <row r="161" spans="1:41" ht="100.05" customHeight="1" x14ac:dyDescent="0.25">
      <c r="A161" s="10" t="s">
        <v>793</v>
      </c>
      <c r="B161" s="10" t="s">
        <v>457</v>
      </c>
      <c r="C161" s="10" t="s">
        <v>819</v>
      </c>
      <c r="D161" s="12" t="s">
        <v>458</v>
      </c>
      <c r="E161" s="10" t="s">
        <v>459</v>
      </c>
      <c r="F161" s="157" t="s">
        <v>23</v>
      </c>
      <c r="G161" s="52" t="s">
        <v>458</v>
      </c>
      <c r="H161" s="52" t="s">
        <v>634</v>
      </c>
      <c r="I161" s="52" t="s">
        <v>635</v>
      </c>
      <c r="J161" s="84">
        <v>43</v>
      </c>
      <c r="K161" s="84">
        <v>43</v>
      </c>
      <c r="L161" s="26">
        <v>43</v>
      </c>
      <c r="M161" s="25" t="s">
        <v>0</v>
      </c>
      <c r="N161" s="25" t="s">
        <v>0</v>
      </c>
      <c r="O161" s="25"/>
      <c r="P161" s="28"/>
      <c r="Q161" s="30"/>
      <c r="R161" s="25"/>
      <c r="S161" s="25"/>
      <c r="T161" s="27"/>
      <c r="U161" s="30"/>
      <c r="V161" s="27"/>
      <c r="W161" s="25"/>
      <c r="X161" s="25"/>
      <c r="Y161" s="27"/>
      <c r="Z161" s="30"/>
      <c r="AA161" s="27"/>
      <c r="AB161" s="28"/>
      <c r="AC161" s="28"/>
      <c r="AD161" s="30"/>
      <c r="AE161" s="30"/>
      <c r="AF161" s="27"/>
      <c r="AG161" s="27"/>
      <c r="AH161" s="27"/>
      <c r="AI161" s="27"/>
      <c r="AJ161" s="27"/>
      <c r="AK161" s="27"/>
      <c r="AL161" s="62">
        <v>891741.17999999993</v>
      </c>
      <c r="AM161" s="62">
        <v>757980</v>
      </c>
      <c r="AN161" s="62">
        <v>133761.18</v>
      </c>
    </row>
    <row r="162" spans="1:41" ht="100.05" customHeight="1" x14ac:dyDescent="0.25">
      <c r="A162" s="10" t="s">
        <v>799</v>
      </c>
      <c r="B162" s="10" t="s">
        <v>460</v>
      </c>
      <c r="C162" s="10" t="s">
        <v>37</v>
      </c>
      <c r="D162" s="12" t="s">
        <v>461</v>
      </c>
      <c r="E162" s="10" t="s">
        <v>462</v>
      </c>
      <c r="F162" s="157" t="s">
        <v>23</v>
      </c>
      <c r="G162" s="52" t="s">
        <v>461</v>
      </c>
      <c r="H162" s="52" t="s">
        <v>634</v>
      </c>
      <c r="I162" s="52" t="s">
        <v>635</v>
      </c>
      <c r="J162" s="84">
        <v>26</v>
      </c>
      <c r="K162" s="84">
        <v>26</v>
      </c>
      <c r="L162" s="26">
        <v>26</v>
      </c>
      <c r="M162" s="25" t="s">
        <v>0</v>
      </c>
      <c r="N162" s="25" t="s">
        <v>0</v>
      </c>
      <c r="O162" s="25"/>
      <c r="P162" s="28"/>
      <c r="Q162" s="30"/>
      <c r="R162" s="25"/>
      <c r="S162" s="25"/>
      <c r="T162" s="27"/>
      <c r="U162" s="30"/>
      <c r="V162" s="27"/>
      <c r="W162" s="25"/>
      <c r="X162" s="25"/>
      <c r="Y162" s="27"/>
      <c r="Z162" s="30"/>
      <c r="AA162" s="27"/>
      <c r="AB162" s="28"/>
      <c r="AC162" s="28"/>
      <c r="AD162" s="30"/>
      <c r="AE162" s="30"/>
      <c r="AF162" s="27"/>
      <c r="AG162" s="27"/>
      <c r="AH162" s="27"/>
      <c r="AI162" s="27"/>
      <c r="AJ162" s="27"/>
      <c r="AK162" s="27"/>
      <c r="AL162" s="62">
        <v>727472.94</v>
      </c>
      <c r="AM162" s="62">
        <v>618351.99</v>
      </c>
      <c r="AN162" s="62">
        <v>109120.95</v>
      </c>
      <c r="AO162" s="4">
        <v>1</v>
      </c>
    </row>
    <row r="163" spans="1:41" ht="100.05" customHeight="1" x14ac:dyDescent="0.25">
      <c r="A163" s="10" t="s">
        <v>800</v>
      </c>
      <c r="B163" s="10" t="s">
        <v>463</v>
      </c>
      <c r="C163" s="10" t="s">
        <v>819</v>
      </c>
      <c r="D163" s="12" t="s">
        <v>464</v>
      </c>
      <c r="E163" s="10" t="s">
        <v>465</v>
      </c>
      <c r="F163" s="157" t="s">
        <v>23</v>
      </c>
      <c r="G163" s="52" t="s">
        <v>464</v>
      </c>
      <c r="H163" s="52" t="s">
        <v>634</v>
      </c>
      <c r="I163" s="52" t="s">
        <v>635</v>
      </c>
      <c r="J163" s="84">
        <v>12</v>
      </c>
      <c r="K163" s="84">
        <v>15</v>
      </c>
      <c r="L163" s="26">
        <v>14</v>
      </c>
      <c r="M163" s="25" t="s">
        <v>0</v>
      </c>
      <c r="N163" s="25" t="s">
        <v>0</v>
      </c>
      <c r="O163" s="25"/>
      <c r="P163" s="28"/>
      <c r="Q163" s="30"/>
      <c r="R163" s="25"/>
      <c r="S163" s="25"/>
      <c r="T163" s="27"/>
      <c r="U163" s="30"/>
      <c r="V163" s="27"/>
      <c r="W163" s="25"/>
      <c r="X163" s="25"/>
      <c r="Y163" s="27"/>
      <c r="Z163" s="30"/>
      <c r="AA163" s="27"/>
      <c r="AB163" s="28"/>
      <c r="AC163" s="28"/>
      <c r="AD163" s="30"/>
      <c r="AE163" s="30"/>
      <c r="AF163" s="27"/>
      <c r="AG163" s="27"/>
      <c r="AH163" s="27"/>
      <c r="AI163" s="27"/>
      <c r="AJ163" s="27"/>
      <c r="AK163" s="27"/>
      <c r="AL163" s="62">
        <v>368599</v>
      </c>
      <c r="AM163" s="62">
        <v>313012</v>
      </c>
      <c r="AN163" s="62">
        <v>55587</v>
      </c>
    </row>
    <row r="164" spans="1:41" ht="46.2" customHeight="1" x14ac:dyDescent="0.25">
      <c r="A164" s="8" t="s">
        <v>466</v>
      </c>
      <c r="B164" s="8"/>
      <c r="C164" s="8"/>
      <c r="D164" s="9">
        <v>0</v>
      </c>
      <c r="E164" s="69" t="s">
        <v>467</v>
      </c>
      <c r="F164" s="73" t="s">
        <v>0</v>
      </c>
      <c r="G164" s="8"/>
      <c r="H164" s="8"/>
      <c r="I164" s="8"/>
      <c r="J164" s="8"/>
      <c r="K164" s="8"/>
      <c r="L164" s="8"/>
      <c r="M164" s="8"/>
      <c r="N164" s="8"/>
      <c r="O164" s="8"/>
      <c r="P164" s="11"/>
      <c r="Q164" s="15"/>
      <c r="R164" s="8"/>
      <c r="S164" s="8"/>
      <c r="T164" s="8"/>
      <c r="U164" s="8"/>
      <c r="V164" s="8"/>
      <c r="W164" s="8"/>
      <c r="X164" s="8"/>
      <c r="Y164" s="24"/>
      <c r="Z164" s="24"/>
      <c r="AA164" s="24"/>
      <c r="AB164" s="8"/>
      <c r="AC164" s="8"/>
      <c r="AD164" s="24"/>
      <c r="AE164" s="24"/>
      <c r="AF164" s="24"/>
      <c r="AG164" s="24"/>
      <c r="AH164" s="24"/>
      <c r="AI164" s="24"/>
      <c r="AJ164" s="24"/>
      <c r="AK164" s="24"/>
      <c r="AL164" s="62">
        <v>1138177.76</v>
      </c>
      <c r="AM164" s="62">
        <v>967319.36999999988</v>
      </c>
      <c r="AN164" s="62">
        <v>170858.38999999998</v>
      </c>
    </row>
    <row r="165" spans="1:41" ht="115.8" customHeight="1" x14ac:dyDescent="0.25">
      <c r="A165" s="8" t="s">
        <v>801</v>
      </c>
      <c r="B165" s="8"/>
      <c r="C165" s="8"/>
      <c r="D165" s="9">
        <v>0</v>
      </c>
      <c r="E165" s="69" t="s">
        <v>468</v>
      </c>
      <c r="F165" s="73" t="s">
        <v>0</v>
      </c>
      <c r="G165" s="8"/>
      <c r="H165" s="8"/>
      <c r="I165" s="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8"/>
      <c r="X165" s="8"/>
      <c r="Y165" s="24"/>
      <c r="Z165" s="24"/>
      <c r="AA165" s="24"/>
      <c r="AB165" s="8"/>
      <c r="AC165" s="8"/>
      <c r="AD165" s="24"/>
      <c r="AE165" s="24"/>
      <c r="AF165" s="24"/>
      <c r="AG165" s="24"/>
      <c r="AH165" s="24"/>
      <c r="AI165" s="24"/>
      <c r="AJ165" s="24"/>
      <c r="AK165" s="24"/>
      <c r="AL165" s="62">
        <v>1138177.76</v>
      </c>
      <c r="AM165" s="62">
        <v>967319.36999999988</v>
      </c>
      <c r="AN165" s="62">
        <v>170858.38999999998</v>
      </c>
    </row>
    <row r="166" spans="1:41" ht="100.05" customHeight="1" x14ac:dyDescent="0.25">
      <c r="A166" s="10" t="s">
        <v>802</v>
      </c>
      <c r="B166" s="10" t="s">
        <v>469</v>
      </c>
      <c r="C166" s="10" t="s">
        <v>37</v>
      </c>
      <c r="D166" s="12" t="s">
        <v>470</v>
      </c>
      <c r="E166" s="10" t="s">
        <v>471</v>
      </c>
      <c r="F166" s="157" t="s">
        <v>23</v>
      </c>
      <c r="G166" s="25" t="s">
        <v>470</v>
      </c>
      <c r="H166" s="25" t="s">
        <v>636</v>
      </c>
      <c r="I166" s="52" t="s">
        <v>637</v>
      </c>
      <c r="J166" s="77">
        <v>1</v>
      </c>
      <c r="K166" s="77">
        <v>1</v>
      </c>
      <c r="L166" s="77">
        <v>1</v>
      </c>
      <c r="M166" s="52" t="s">
        <v>638</v>
      </c>
      <c r="N166" s="52" t="s">
        <v>639</v>
      </c>
      <c r="O166" s="84">
        <v>119</v>
      </c>
      <c r="P166" s="157">
        <v>38</v>
      </c>
      <c r="Q166" s="26">
        <v>119</v>
      </c>
      <c r="R166" s="25" t="s">
        <v>640</v>
      </c>
      <c r="S166" s="52" t="s">
        <v>641</v>
      </c>
      <c r="T166" s="26">
        <v>1</v>
      </c>
      <c r="U166" s="26">
        <v>1</v>
      </c>
      <c r="V166" s="26">
        <v>1</v>
      </c>
      <c r="W166" s="25"/>
      <c r="X166" s="10"/>
      <c r="Y166" s="27"/>
      <c r="Z166" s="39"/>
      <c r="AA166" s="155"/>
      <c r="AB166" s="28"/>
      <c r="AC166" s="28"/>
      <c r="AD166" s="30"/>
      <c r="AE166" s="39"/>
      <c r="AF166" s="155"/>
      <c r="AG166" s="27"/>
      <c r="AH166" s="27"/>
      <c r="AI166" s="27"/>
      <c r="AJ166" s="27"/>
      <c r="AK166" s="27"/>
      <c r="AL166" s="62">
        <v>172733.52</v>
      </c>
      <c r="AM166" s="62">
        <v>146823.49</v>
      </c>
      <c r="AN166" s="62">
        <v>25910.03</v>
      </c>
      <c r="AO166" s="4">
        <v>1</v>
      </c>
    </row>
    <row r="167" spans="1:41" ht="100.05" customHeight="1" x14ac:dyDescent="0.25">
      <c r="A167" s="10" t="s">
        <v>803</v>
      </c>
      <c r="B167" s="10" t="s">
        <v>472</v>
      </c>
      <c r="C167" s="10" t="s">
        <v>819</v>
      </c>
      <c r="D167" s="12" t="s">
        <v>473</v>
      </c>
      <c r="E167" s="10" t="s">
        <v>474</v>
      </c>
      <c r="F167" s="157" t="s">
        <v>23</v>
      </c>
      <c r="G167" s="25" t="s">
        <v>473</v>
      </c>
      <c r="H167" s="25" t="s">
        <v>636</v>
      </c>
      <c r="I167" s="52" t="s">
        <v>637</v>
      </c>
      <c r="J167" s="77">
        <v>2</v>
      </c>
      <c r="K167" s="77">
        <v>2</v>
      </c>
      <c r="L167" s="157">
        <v>0</v>
      </c>
      <c r="M167" s="52" t="s">
        <v>638</v>
      </c>
      <c r="N167" s="52" t="s">
        <v>639</v>
      </c>
      <c r="O167" s="84">
        <v>20</v>
      </c>
      <c r="P167" s="26">
        <v>20</v>
      </c>
      <c r="Q167" s="156">
        <v>28</v>
      </c>
      <c r="R167" s="25" t="s">
        <v>640</v>
      </c>
      <c r="S167" s="52" t="s">
        <v>641</v>
      </c>
      <c r="T167" s="26">
        <v>1</v>
      </c>
      <c r="U167" s="26">
        <v>1</v>
      </c>
      <c r="V167" s="26">
        <v>1</v>
      </c>
      <c r="W167" s="25"/>
      <c r="X167" s="25"/>
      <c r="Y167" s="27"/>
      <c r="Z167" s="39"/>
      <c r="AA167" s="155"/>
      <c r="AB167" s="28"/>
      <c r="AC167" s="28"/>
      <c r="AD167" s="30"/>
      <c r="AE167" s="39"/>
      <c r="AF167" s="155"/>
      <c r="AG167" s="27"/>
      <c r="AH167" s="27"/>
      <c r="AI167" s="27"/>
      <c r="AJ167" s="27"/>
      <c r="AK167" s="27"/>
      <c r="AL167" s="62">
        <v>192832.21</v>
      </c>
      <c r="AM167" s="62">
        <v>163907.37</v>
      </c>
      <c r="AN167" s="62">
        <v>28924.84</v>
      </c>
    </row>
    <row r="168" spans="1:41" ht="100.05" customHeight="1" x14ac:dyDescent="0.25">
      <c r="A168" s="10" t="s">
        <v>804</v>
      </c>
      <c r="B168" s="10" t="s">
        <v>475</v>
      </c>
      <c r="C168" s="10" t="s">
        <v>819</v>
      </c>
      <c r="D168" s="12" t="s">
        <v>476</v>
      </c>
      <c r="E168" s="10" t="s">
        <v>477</v>
      </c>
      <c r="F168" s="157" t="s">
        <v>23</v>
      </c>
      <c r="G168" s="25" t="s">
        <v>476</v>
      </c>
      <c r="H168" s="25" t="s">
        <v>636</v>
      </c>
      <c r="I168" s="52" t="s">
        <v>637</v>
      </c>
      <c r="J168" s="77">
        <v>14</v>
      </c>
      <c r="K168" s="77">
        <v>14</v>
      </c>
      <c r="L168" s="157">
        <v>0</v>
      </c>
      <c r="M168" s="52" t="s">
        <v>638</v>
      </c>
      <c r="N168" s="52" t="s">
        <v>639</v>
      </c>
      <c r="O168" s="26">
        <v>80</v>
      </c>
      <c r="P168" s="26">
        <v>80</v>
      </c>
      <c r="Q168" s="26">
        <v>60</v>
      </c>
      <c r="R168" s="25" t="s">
        <v>0</v>
      </c>
      <c r="S168" s="52" t="s">
        <v>0</v>
      </c>
      <c r="T168" s="26"/>
      <c r="U168" s="26"/>
      <c r="V168" s="26"/>
      <c r="W168" s="25"/>
      <c r="X168" s="25"/>
      <c r="Y168" s="27"/>
      <c r="Z168" s="39"/>
      <c r="AA168" s="155"/>
      <c r="AB168" s="28"/>
      <c r="AC168" s="28"/>
      <c r="AD168" s="30"/>
      <c r="AE168" s="39"/>
      <c r="AF168" s="155"/>
      <c r="AG168" s="27"/>
      <c r="AH168" s="27"/>
      <c r="AI168" s="27"/>
      <c r="AJ168" s="27"/>
      <c r="AK168" s="27"/>
      <c r="AL168" s="62">
        <v>163986.88</v>
      </c>
      <c r="AM168" s="62">
        <v>139388</v>
      </c>
      <c r="AN168" s="62">
        <v>24598.880000000001</v>
      </c>
    </row>
    <row r="169" spans="1:41" ht="100.05" customHeight="1" x14ac:dyDescent="0.25">
      <c r="A169" s="10" t="s">
        <v>805</v>
      </c>
      <c r="B169" s="10" t="s">
        <v>478</v>
      </c>
      <c r="C169" s="10" t="s">
        <v>819</v>
      </c>
      <c r="D169" s="12" t="s">
        <v>479</v>
      </c>
      <c r="E169" s="10" t="s">
        <v>480</v>
      </c>
      <c r="F169" s="157" t="s">
        <v>23</v>
      </c>
      <c r="G169" s="25" t="s">
        <v>479</v>
      </c>
      <c r="H169" s="25" t="s">
        <v>636</v>
      </c>
      <c r="I169" s="52" t="s">
        <v>637</v>
      </c>
      <c r="J169" s="77">
        <v>38</v>
      </c>
      <c r="K169" s="77">
        <v>38</v>
      </c>
      <c r="L169" s="157">
        <v>0</v>
      </c>
      <c r="M169" s="52" t="s">
        <v>638</v>
      </c>
      <c r="N169" s="52" t="s">
        <v>639</v>
      </c>
      <c r="O169" s="26">
        <v>140</v>
      </c>
      <c r="P169" s="26">
        <v>140</v>
      </c>
      <c r="Q169" s="26">
        <v>184</v>
      </c>
      <c r="R169" s="25" t="s">
        <v>640</v>
      </c>
      <c r="S169" s="52" t="s">
        <v>641</v>
      </c>
      <c r="T169" s="26">
        <v>1</v>
      </c>
      <c r="U169" s="26">
        <v>1</v>
      </c>
      <c r="V169" s="26">
        <v>1</v>
      </c>
      <c r="W169" s="25"/>
      <c r="X169" s="25"/>
      <c r="Y169" s="27"/>
      <c r="Z169" s="39"/>
      <c r="AA169" s="155"/>
      <c r="AB169" s="28"/>
      <c r="AC169" s="28"/>
      <c r="AD169" s="30"/>
      <c r="AE169" s="39"/>
      <c r="AF169" s="155"/>
      <c r="AG169" s="27"/>
      <c r="AH169" s="27"/>
      <c r="AI169" s="27"/>
      <c r="AJ169" s="27"/>
      <c r="AK169" s="27"/>
      <c r="AL169" s="62">
        <v>446883.18999999994</v>
      </c>
      <c r="AM169" s="62">
        <v>379850.70999999996</v>
      </c>
      <c r="AN169" s="62">
        <v>67032.479999999996</v>
      </c>
    </row>
    <row r="170" spans="1:41" ht="100.05" customHeight="1" x14ac:dyDescent="0.25">
      <c r="A170" s="10" t="s">
        <v>806</v>
      </c>
      <c r="B170" s="10" t="s">
        <v>481</v>
      </c>
      <c r="C170" s="10" t="s">
        <v>819</v>
      </c>
      <c r="D170" s="12" t="s">
        <v>482</v>
      </c>
      <c r="E170" s="10" t="s">
        <v>483</v>
      </c>
      <c r="F170" s="157" t="s">
        <v>23</v>
      </c>
      <c r="G170" s="25" t="s">
        <v>482</v>
      </c>
      <c r="H170" s="25" t="s">
        <v>636</v>
      </c>
      <c r="I170" s="52" t="s">
        <v>637</v>
      </c>
      <c r="J170" s="77">
        <v>2</v>
      </c>
      <c r="K170" s="77">
        <v>2</v>
      </c>
      <c r="L170" s="157">
        <v>0</v>
      </c>
      <c r="M170" s="52" t="s">
        <v>638</v>
      </c>
      <c r="N170" s="52" t="s">
        <v>639</v>
      </c>
      <c r="O170" s="26">
        <v>15</v>
      </c>
      <c r="P170" s="26">
        <v>15</v>
      </c>
      <c r="Q170" s="26">
        <v>0</v>
      </c>
      <c r="R170" s="25" t="s">
        <v>0</v>
      </c>
      <c r="S170" s="25"/>
      <c r="T170" s="26"/>
      <c r="U170" s="26"/>
      <c r="V170" s="26"/>
      <c r="W170" s="25"/>
      <c r="X170" s="25"/>
      <c r="Y170" s="27"/>
      <c r="Z170" s="40"/>
      <c r="AA170" s="41"/>
      <c r="AB170" s="28"/>
      <c r="AC170" s="28"/>
      <c r="AD170" s="30"/>
      <c r="AE170" s="39"/>
      <c r="AF170" s="155"/>
      <c r="AG170" s="27"/>
      <c r="AH170" s="27"/>
      <c r="AI170" s="27"/>
      <c r="AJ170" s="27"/>
      <c r="AK170" s="27"/>
      <c r="AL170" s="62">
        <v>161741.96</v>
      </c>
      <c r="AM170" s="62">
        <v>137349.79999999999</v>
      </c>
      <c r="AN170" s="62">
        <v>24392.16</v>
      </c>
    </row>
    <row r="171" spans="1:41" ht="49.8" customHeight="1" x14ac:dyDescent="0.25">
      <c r="A171" s="8" t="s">
        <v>484</v>
      </c>
      <c r="B171" s="8"/>
      <c r="C171" s="8"/>
      <c r="D171" s="9">
        <v>0</v>
      </c>
      <c r="E171" s="69" t="s">
        <v>669</v>
      </c>
      <c r="F171" s="73" t="s">
        <v>0</v>
      </c>
      <c r="G171" s="8"/>
      <c r="H171" s="8"/>
      <c r="I171" s="8"/>
      <c r="J171" s="8"/>
      <c r="K171" s="8"/>
      <c r="L171" s="8"/>
      <c r="M171" s="8"/>
      <c r="N171" s="8"/>
      <c r="O171" s="8"/>
      <c r="P171" s="11"/>
      <c r="Q171" s="15"/>
      <c r="R171" s="8"/>
      <c r="S171" s="8"/>
      <c r="T171" s="8"/>
      <c r="U171" s="8"/>
      <c r="V171" s="8"/>
      <c r="W171" s="8"/>
      <c r="X171" s="8"/>
      <c r="Y171" s="24"/>
      <c r="Z171" s="24"/>
      <c r="AA171" s="24"/>
      <c r="AB171" s="8"/>
      <c r="AC171" s="8"/>
      <c r="AD171" s="24"/>
      <c r="AE171" s="24"/>
      <c r="AF171" s="24"/>
      <c r="AG171" s="24"/>
      <c r="AH171" s="24"/>
      <c r="AI171" s="24"/>
      <c r="AJ171" s="24"/>
      <c r="AK171" s="24"/>
      <c r="AL171" s="62">
        <v>6157378.1999999993</v>
      </c>
      <c r="AM171" s="62">
        <v>5075494.95</v>
      </c>
      <c r="AN171" s="62">
        <v>1081883.2499999998</v>
      </c>
    </row>
    <row r="172" spans="1:41" ht="43.8" customHeight="1" x14ac:dyDescent="0.25">
      <c r="A172" s="8" t="s">
        <v>485</v>
      </c>
      <c r="B172" s="8"/>
      <c r="C172" s="8"/>
      <c r="D172" s="9">
        <v>0</v>
      </c>
      <c r="E172" s="69" t="s">
        <v>666</v>
      </c>
      <c r="F172" s="73" t="s">
        <v>0</v>
      </c>
      <c r="G172" s="8"/>
      <c r="H172" s="8"/>
      <c r="I172" s="8"/>
      <c r="J172" s="8"/>
      <c r="K172" s="8"/>
      <c r="L172" s="8"/>
      <c r="M172" s="8"/>
      <c r="N172" s="8"/>
      <c r="O172" s="8"/>
      <c r="P172" s="11"/>
      <c r="Q172" s="15"/>
      <c r="R172" s="8"/>
      <c r="S172" s="8"/>
      <c r="T172" s="8"/>
      <c r="U172" s="8"/>
      <c r="V172" s="8"/>
      <c r="W172" s="8"/>
      <c r="X172" s="8"/>
      <c r="Y172" s="24"/>
      <c r="Z172" s="24"/>
      <c r="AA172" s="24"/>
      <c r="AB172" s="8"/>
      <c r="AC172" s="8"/>
      <c r="AD172" s="24"/>
      <c r="AE172" s="24"/>
      <c r="AF172" s="24"/>
      <c r="AG172" s="24"/>
      <c r="AH172" s="24"/>
      <c r="AI172" s="24"/>
      <c r="AJ172" s="24"/>
      <c r="AK172" s="24"/>
      <c r="AL172" s="62">
        <v>6157378.1999999993</v>
      </c>
      <c r="AM172" s="62">
        <v>5075494.95</v>
      </c>
      <c r="AN172" s="62">
        <v>1081883.2499999998</v>
      </c>
    </row>
    <row r="173" spans="1:41" ht="49.2" customHeight="1" x14ac:dyDescent="0.25">
      <c r="A173" s="8" t="s">
        <v>486</v>
      </c>
      <c r="B173" s="8"/>
      <c r="C173" s="8"/>
      <c r="D173" s="9">
        <v>0</v>
      </c>
      <c r="E173" s="69" t="s">
        <v>487</v>
      </c>
      <c r="F173" s="73" t="s">
        <v>0</v>
      </c>
      <c r="G173" s="8"/>
      <c r="H173" s="8"/>
      <c r="I173" s="8"/>
      <c r="J173" s="8"/>
      <c r="K173" s="8"/>
      <c r="L173" s="8"/>
      <c r="M173" s="8"/>
      <c r="N173" s="8"/>
      <c r="O173" s="8"/>
      <c r="P173" s="11"/>
      <c r="Q173" s="15"/>
      <c r="R173" s="8"/>
      <c r="S173" s="8"/>
      <c r="T173" s="8"/>
      <c r="U173" s="8"/>
      <c r="V173" s="8"/>
      <c r="W173" s="8"/>
      <c r="X173" s="8"/>
      <c r="Y173" s="24"/>
      <c r="Z173" s="24"/>
      <c r="AA173" s="24"/>
      <c r="AB173" s="8"/>
      <c r="AC173" s="8"/>
      <c r="AD173" s="24"/>
      <c r="AE173" s="24"/>
      <c r="AF173" s="24"/>
      <c r="AG173" s="24"/>
      <c r="AH173" s="24"/>
      <c r="AI173" s="24"/>
      <c r="AJ173" s="24"/>
      <c r="AK173" s="24"/>
      <c r="AL173" s="62">
        <v>4130687.05</v>
      </c>
      <c r="AM173" s="62">
        <v>3352807.77</v>
      </c>
      <c r="AN173" s="62">
        <v>777879.2799999998</v>
      </c>
    </row>
    <row r="174" spans="1:41" ht="100.05" customHeight="1" x14ac:dyDescent="0.25">
      <c r="A174" s="8" t="s">
        <v>807</v>
      </c>
      <c r="B174" s="8"/>
      <c r="C174" s="8"/>
      <c r="D174" s="9">
        <v>0</v>
      </c>
      <c r="E174" s="69" t="s">
        <v>488</v>
      </c>
      <c r="F174" s="73" t="s">
        <v>0</v>
      </c>
      <c r="G174" s="8"/>
      <c r="H174" s="8"/>
      <c r="I174" s="8"/>
      <c r="J174" s="11"/>
      <c r="K174" s="11"/>
      <c r="L174" s="11"/>
      <c r="M174" s="8"/>
      <c r="N174" s="8"/>
      <c r="O174" s="8"/>
      <c r="P174" s="11"/>
      <c r="Q174" s="15"/>
      <c r="R174" s="8"/>
      <c r="S174" s="8"/>
      <c r="T174" s="8"/>
      <c r="U174" s="8"/>
      <c r="V174" s="8"/>
      <c r="W174" s="8"/>
      <c r="X174" s="8"/>
      <c r="Y174" s="24"/>
      <c r="Z174" s="24"/>
      <c r="AA174" s="24"/>
      <c r="AB174" s="8"/>
      <c r="AC174" s="8"/>
      <c r="AD174" s="24"/>
      <c r="AE174" s="24"/>
      <c r="AF174" s="24"/>
      <c r="AG174" s="24"/>
      <c r="AH174" s="24"/>
      <c r="AI174" s="24"/>
      <c r="AJ174" s="24"/>
      <c r="AK174" s="24"/>
      <c r="AL174" s="62">
        <v>4130687.05</v>
      </c>
      <c r="AM174" s="62">
        <v>3352807.77</v>
      </c>
      <c r="AN174" s="62">
        <v>777879.2799999998</v>
      </c>
    </row>
    <row r="175" spans="1:41" ht="100.05" customHeight="1" x14ac:dyDescent="0.25">
      <c r="A175" s="10" t="s">
        <v>808</v>
      </c>
      <c r="B175" s="10" t="s">
        <v>489</v>
      </c>
      <c r="C175" s="10" t="s">
        <v>819</v>
      </c>
      <c r="D175" s="12" t="s">
        <v>490</v>
      </c>
      <c r="E175" s="10" t="s">
        <v>491</v>
      </c>
      <c r="F175" s="157" t="s">
        <v>23</v>
      </c>
      <c r="G175" s="25" t="s">
        <v>490</v>
      </c>
      <c r="H175" s="25" t="s">
        <v>642</v>
      </c>
      <c r="I175" s="52" t="s">
        <v>643</v>
      </c>
      <c r="J175" s="67">
        <v>9553.4</v>
      </c>
      <c r="K175" s="67">
        <v>9553.3700000000008</v>
      </c>
      <c r="L175" s="29">
        <v>0</v>
      </c>
      <c r="M175" s="25" t="s">
        <v>0</v>
      </c>
      <c r="N175" s="25" t="s">
        <v>0</v>
      </c>
      <c r="O175" s="25"/>
      <c r="P175" s="28"/>
      <c r="Q175" s="30"/>
      <c r="R175" s="25"/>
      <c r="S175" s="25"/>
      <c r="T175" s="38"/>
      <c r="U175" s="38"/>
      <c r="V175" s="38"/>
      <c r="W175" s="25"/>
      <c r="X175" s="25"/>
      <c r="Y175" s="27"/>
      <c r="Z175" s="30"/>
      <c r="AA175" s="27"/>
      <c r="AB175" s="28"/>
      <c r="AC175" s="28"/>
      <c r="AD175" s="30"/>
      <c r="AE175" s="30"/>
      <c r="AF175" s="27"/>
      <c r="AG175" s="27"/>
      <c r="AH175" s="27"/>
      <c r="AI175" s="27"/>
      <c r="AJ175" s="27"/>
      <c r="AK175" s="27"/>
      <c r="AL175" s="62">
        <v>4130687.05</v>
      </c>
      <c r="AM175" s="62">
        <v>3352807.77</v>
      </c>
      <c r="AN175" s="62">
        <v>777879.2799999998</v>
      </c>
    </row>
    <row r="176" spans="1:41" ht="35.4" customHeight="1" x14ac:dyDescent="0.25">
      <c r="A176" s="8" t="s">
        <v>493</v>
      </c>
      <c r="B176" s="8"/>
      <c r="C176" s="8"/>
      <c r="D176" s="9">
        <v>0</v>
      </c>
      <c r="E176" s="69" t="s">
        <v>494</v>
      </c>
      <c r="F176" s="73" t="s">
        <v>0</v>
      </c>
      <c r="G176" s="8"/>
      <c r="H176" s="8"/>
      <c r="I176" s="8"/>
      <c r="J176" s="8"/>
      <c r="K176" s="8"/>
      <c r="L176" s="8"/>
      <c r="M176" s="8"/>
      <c r="N176" s="8"/>
      <c r="O176" s="8"/>
      <c r="P176" s="11"/>
      <c r="Q176" s="15"/>
      <c r="R176" s="8"/>
      <c r="S176" s="8"/>
      <c r="T176" s="8"/>
      <c r="U176" s="8"/>
      <c r="V176" s="8"/>
      <c r="W176" s="8"/>
      <c r="X176" s="8"/>
      <c r="Y176" s="24"/>
      <c r="Z176" s="24"/>
      <c r="AA176" s="24"/>
      <c r="AB176" s="8"/>
      <c r="AC176" s="8"/>
      <c r="AD176" s="24"/>
      <c r="AE176" s="24"/>
      <c r="AF176" s="24"/>
      <c r="AG176" s="24"/>
      <c r="AH176" s="24"/>
      <c r="AI176" s="24"/>
      <c r="AJ176" s="24"/>
      <c r="AK176" s="24"/>
      <c r="AL176" s="62">
        <v>2026691.15</v>
      </c>
      <c r="AM176" s="62">
        <v>1722687.1800000002</v>
      </c>
      <c r="AN176" s="62">
        <v>304003.97000000003</v>
      </c>
    </row>
    <row r="177" spans="1:41" ht="121.8" customHeight="1" x14ac:dyDescent="0.25">
      <c r="A177" s="8" t="s">
        <v>809</v>
      </c>
      <c r="B177" s="8"/>
      <c r="C177" s="8"/>
      <c r="D177" s="9">
        <v>0</v>
      </c>
      <c r="E177" s="69" t="s">
        <v>495</v>
      </c>
      <c r="F177" s="73" t="s">
        <v>0</v>
      </c>
      <c r="G177" s="8"/>
      <c r="H177" s="8"/>
      <c r="I177" s="8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24"/>
      <c r="AI177" s="24"/>
      <c r="AJ177" s="24"/>
      <c r="AK177" s="24"/>
      <c r="AL177" s="62">
        <v>2026691.15</v>
      </c>
      <c r="AM177" s="62">
        <v>1722687.1800000002</v>
      </c>
      <c r="AN177" s="62">
        <v>304003.97000000003</v>
      </c>
    </row>
    <row r="178" spans="1:41" ht="100.05" customHeight="1" x14ac:dyDescent="0.25">
      <c r="A178" s="10" t="s">
        <v>810</v>
      </c>
      <c r="B178" s="10" t="s">
        <v>496</v>
      </c>
      <c r="C178" s="10" t="s">
        <v>37</v>
      </c>
      <c r="D178" s="12" t="s">
        <v>497</v>
      </c>
      <c r="E178" s="10" t="s">
        <v>498</v>
      </c>
      <c r="F178" s="157" t="s">
        <v>23</v>
      </c>
      <c r="G178" s="52" t="s">
        <v>497</v>
      </c>
      <c r="H178" s="52" t="s">
        <v>0</v>
      </c>
      <c r="I178" s="52" t="s">
        <v>0</v>
      </c>
      <c r="J178" s="77"/>
      <c r="K178" s="77"/>
      <c r="L178" s="77"/>
      <c r="M178" s="52" t="s">
        <v>644</v>
      </c>
      <c r="N178" s="52" t="s">
        <v>645</v>
      </c>
      <c r="O178" s="77">
        <v>30</v>
      </c>
      <c r="P178" s="77">
        <v>30</v>
      </c>
      <c r="Q178" s="77">
        <v>30</v>
      </c>
      <c r="R178" s="52" t="s">
        <v>646</v>
      </c>
      <c r="S178" s="52" t="s">
        <v>647</v>
      </c>
      <c r="T178" s="77">
        <v>3</v>
      </c>
      <c r="U178" s="77">
        <v>3</v>
      </c>
      <c r="V178" s="77">
        <v>3</v>
      </c>
      <c r="W178" s="2" t="s">
        <v>0</v>
      </c>
      <c r="X178" s="2" t="s">
        <v>0</v>
      </c>
      <c r="Y178" s="77"/>
      <c r="Z178" s="77"/>
      <c r="AA178" s="77"/>
      <c r="AB178" s="158"/>
      <c r="AC178" s="158"/>
      <c r="AD178" s="158"/>
      <c r="AE178" s="158"/>
      <c r="AF178" s="158"/>
      <c r="AG178" s="26"/>
      <c r="AH178" s="26"/>
      <c r="AI178" s="26"/>
      <c r="AJ178" s="26"/>
      <c r="AK178" s="26"/>
      <c r="AL178" s="62">
        <v>296679.21999999997</v>
      </c>
      <c r="AM178" s="62">
        <v>252177.31999999998</v>
      </c>
      <c r="AN178" s="62">
        <v>44501.9</v>
      </c>
      <c r="AO178" s="4">
        <v>1</v>
      </c>
    </row>
    <row r="179" spans="1:41" ht="115.8" customHeight="1" x14ac:dyDescent="0.25">
      <c r="A179" s="10" t="s">
        <v>811</v>
      </c>
      <c r="B179" s="10" t="s">
        <v>499</v>
      </c>
      <c r="C179" s="10" t="s">
        <v>819</v>
      </c>
      <c r="D179" s="12" t="s">
        <v>500</v>
      </c>
      <c r="E179" s="10" t="s">
        <v>501</v>
      </c>
      <c r="F179" s="157" t="s">
        <v>23</v>
      </c>
      <c r="G179" s="52" t="s">
        <v>500</v>
      </c>
      <c r="H179" s="52" t="s">
        <v>0</v>
      </c>
      <c r="I179" s="52" t="s">
        <v>0</v>
      </c>
      <c r="J179" s="77"/>
      <c r="K179" s="77"/>
      <c r="L179" s="77"/>
      <c r="M179" s="52" t="s">
        <v>644</v>
      </c>
      <c r="N179" s="52" t="s">
        <v>645</v>
      </c>
      <c r="O179" s="77">
        <v>48</v>
      </c>
      <c r="P179" s="77">
        <v>48</v>
      </c>
      <c r="Q179" s="77">
        <v>0</v>
      </c>
      <c r="R179" s="52" t="s">
        <v>0</v>
      </c>
      <c r="S179" s="52" t="s">
        <v>0</v>
      </c>
      <c r="T179" s="77" t="s">
        <v>0</v>
      </c>
      <c r="U179" s="77"/>
      <c r="V179" s="76"/>
      <c r="W179" s="2" t="s">
        <v>648</v>
      </c>
      <c r="X179" s="2" t="s">
        <v>649</v>
      </c>
      <c r="Y179" s="77">
        <v>1</v>
      </c>
      <c r="Z179" s="77">
        <v>1</v>
      </c>
      <c r="AA179" s="77">
        <v>0</v>
      </c>
      <c r="AB179" s="158"/>
      <c r="AC179" s="158"/>
      <c r="AD179" s="158"/>
      <c r="AE179" s="158"/>
      <c r="AF179" s="158"/>
      <c r="AG179" s="26"/>
      <c r="AH179" s="26"/>
      <c r="AI179" s="26"/>
      <c r="AJ179" s="26"/>
      <c r="AK179" s="26"/>
      <c r="AL179" s="62">
        <v>655578.91999999993</v>
      </c>
      <c r="AM179" s="62">
        <v>557242.07999999996</v>
      </c>
      <c r="AN179" s="62">
        <v>98336.84</v>
      </c>
    </row>
    <row r="180" spans="1:41" ht="100.05" customHeight="1" x14ac:dyDescent="0.25">
      <c r="A180" s="10" t="s">
        <v>812</v>
      </c>
      <c r="B180" s="10" t="s">
        <v>502</v>
      </c>
      <c r="C180" s="10" t="s">
        <v>37</v>
      </c>
      <c r="D180" s="12" t="s">
        <v>503</v>
      </c>
      <c r="E180" s="10" t="s">
        <v>504</v>
      </c>
      <c r="F180" s="157" t="s">
        <v>23</v>
      </c>
      <c r="G180" s="52" t="s">
        <v>503</v>
      </c>
      <c r="H180" s="52" t="s">
        <v>0</v>
      </c>
      <c r="I180" s="52" t="s">
        <v>0</v>
      </c>
      <c r="J180" s="77"/>
      <c r="K180" s="77"/>
      <c r="L180" s="77"/>
      <c r="M180" s="52" t="s">
        <v>644</v>
      </c>
      <c r="N180" s="52" t="s">
        <v>645</v>
      </c>
      <c r="O180" s="77">
        <v>11</v>
      </c>
      <c r="P180" s="77">
        <v>11</v>
      </c>
      <c r="Q180" s="77">
        <v>11</v>
      </c>
      <c r="R180" s="52" t="s">
        <v>0</v>
      </c>
      <c r="S180" s="52"/>
      <c r="T180" s="77"/>
      <c r="U180" s="77"/>
      <c r="V180" s="76"/>
      <c r="W180" s="2"/>
      <c r="X180" s="2"/>
      <c r="Y180" s="77"/>
      <c r="Z180" s="77"/>
      <c r="AA180" s="77"/>
      <c r="AB180" s="158"/>
      <c r="AC180" s="158"/>
      <c r="AD180" s="158"/>
      <c r="AE180" s="158"/>
      <c r="AF180" s="158"/>
      <c r="AG180" s="26"/>
      <c r="AH180" s="26"/>
      <c r="AI180" s="26"/>
      <c r="AJ180" s="26"/>
      <c r="AK180" s="26"/>
      <c r="AL180" s="62">
        <v>101765.7</v>
      </c>
      <c r="AM180" s="62">
        <v>86500.800000000003</v>
      </c>
      <c r="AN180" s="62">
        <v>15264.9</v>
      </c>
      <c r="AO180" s="4">
        <v>1</v>
      </c>
    </row>
    <row r="181" spans="1:41" ht="100.05" customHeight="1" x14ac:dyDescent="0.25">
      <c r="A181" s="10" t="s">
        <v>813</v>
      </c>
      <c r="B181" s="10" t="s">
        <v>505</v>
      </c>
      <c r="C181" s="10" t="s">
        <v>37</v>
      </c>
      <c r="D181" s="12" t="s">
        <v>506</v>
      </c>
      <c r="E181" s="10" t="s">
        <v>507</v>
      </c>
      <c r="F181" s="157" t="s">
        <v>23</v>
      </c>
      <c r="G181" s="52" t="s">
        <v>506</v>
      </c>
      <c r="H181" s="52" t="s">
        <v>650</v>
      </c>
      <c r="I181" s="52" t="s">
        <v>651</v>
      </c>
      <c r="J181" s="77">
        <v>1</v>
      </c>
      <c r="K181" s="77">
        <v>1</v>
      </c>
      <c r="L181" s="77">
        <v>1</v>
      </c>
      <c r="M181" s="52" t="s">
        <v>0</v>
      </c>
      <c r="N181" s="52" t="s">
        <v>0</v>
      </c>
      <c r="O181" s="77"/>
      <c r="P181" s="77"/>
      <c r="Q181" s="77"/>
      <c r="R181" s="52"/>
      <c r="S181" s="52"/>
      <c r="T181" s="77"/>
      <c r="U181" s="77"/>
      <c r="V181" s="76"/>
      <c r="W181" s="2"/>
      <c r="X181" s="2"/>
      <c r="Y181" s="77"/>
      <c r="Z181" s="77"/>
      <c r="AA181" s="77"/>
      <c r="AB181" s="158"/>
      <c r="AC181" s="158"/>
      <c r="AD181" s="158"/>
      <c r="AE181" s="158"/>
      <c r="AF181" s="158"/>
      <c r="AG181" s="26"/>
      <c r="AH181" s="26"/>
      <c r="AI181" s="26"/>
      <c r="AJ181" s="26"/>
      <c r="AK181" s="26"/>
      <c r="AL181" s="62">
        <v>3993</v>
      </c>
      <c r="AM181" s="62">
        <v>3394.05</v>
      </c>
      <c r="AN181" s="62">
        <v>598.95000000000005</v>
      </c>
      <c r="AO181" s="4">
        <v>1</v>
      </c>
    </row>
    <row r="182" spans="1:41" ht="100.05" customHeight="1" x14ac:dyDescent="0.25">
      <c r="A182" s="10" t="s">
        <v>814</v>
      </c>
      <c r="B182" s="10" t="s">
        <v>508</v>
      </c>
      <c r="C182" s="10" t="s">
        <v>37</v>
      </c>
      <c r="D182" s="12" t="s">
        <v>509</v>
      </c>
      <c r="E182" s="10" t="s">
        <v>510</v>
      </c>
      <c r="F182" s="157" t="s">
        <v>23</v>
      </c>
      <c r="G182" s="52" t="s">
        <v>509</v>
      </c>
      <c r="H182" s="52" t="s">
        <v>0</v>
      </c>
      <c r="I182" s="52" t="s">
        <v>0</v>
      </c>
      <c r="J182" s="77"/>
      <c r="K182" s="77"/>
      <c r="L182" s="77"/>
      <c r="M182" s="52" t="s">
        <v>644</v>
      </c>
      <c r="N182" s="52" t="s">
        <v>645</v>
      </c>
      <c r="O182" s="77">
        <v>12</v>
      </c>
      <c r="P182" s="77">
        <v>12</v>
      </c>
      <c r="Q182" s="77">
        <v>12</v>
      </c>
      <c r="R182" s="52" t="s">
        <v>0</v>
      </c>
      <c r="S182" s="52" t="s">
        <v>0</v>
      </c>
      <c r="T182" s="77"/>
      <c r="U182" s="77"/>
      <c r="V182" s="76"/>
      <c r="W182" s="2" t="s">
        <v>0</v>
      </c>
      <c r="X182" s="2" t="s">
        <v>0</v>
      </c>
      <c r="Y182" s="77" t="s">
        <v>0</v>
      </c>
      <c r="Z182" s="77"/>
      <c r="AA182" s="77"/>
      <c r="AB182" s="158"/>
      <c r="AC182" s="158"/>
      <c r="AD182" s="158"/>
      <c r="AE182" s="158"/>
      <c r="AF182" s="158"/>
      <c r="AG182" s="26"/>
      <c r="AH182" s="26"/>
      <c r="AI182" s="26"/>
      <c r="AJ182" s="26"/>
      <c r="AK182" s="26"/>
      <c r="AL182" s="62">
        <v>121153.53</v>
      </c>
      <c r="AM182" s="62">
        <v>102980.52</v>
      </c>
      <c r="AN182" s="62">
        <v>18173.009999999998</v>
      </c>
      <c r="AO182" s="4">
        <v>1</v>
      </c>
    </row>
    <row r="183" spans="1:41" ht="109.2" customHeight="1" x14ac:dyDescent="0.25">
      <c r="A183" s="10" t="s">
        <v>815</v>
      </c>
      <c r="B183" s="10" t="s">
        <v>511</v>
      </c>
      <c r="C183" s="10" t="s">
        <v>819</v>
      </c>
      <c r="D183" s="12" t="s">
        <v>512</v>
      </c>
      <c r="E183" s="10" t="s">
        <v>513</v>
      </c>
      <c r="F183" s="157" t="s">
        <v>23</v>
      </c>
      <c r="G183" s="52" t="s">
        <v>512</v>
      </c>
      <c r="H183" s="52" t="s">
        <v>0</v>
      </c>
      <c r="I183" s="52" t="s">
        <v>0</v>
      </c>
      <c r="J183" s="77"/>
      <c r="K183" s="77"/>
      <c r="L183" s="77"/>
      <c r="M183" s="52" t="s">
        <v>644</v>
      </c>
      <c r="N183" s="52" t="s">
        <v>645</v>
      </c>
      <c r="O183" s="77">
        <v>12</v>
      </c>
      <c r="P183" s="77">
        <v>12</v>
      </c>
      <c r="Q183" s="77">
        <v>12</v>
      </c>
      <c r="R183" s="52" t="s">
        <v>0</v>
      </c>
      <c r="S183" s="52" t="s">
        <v>0</v>
      </c>
      <c r="T183" s="77"/>
      <c r="U183" s="77"/>
      <c r="V183" s="76"/>
      <c r="W183" s="2" t="s">
        <v>648</v>
      </c>
      <c r="X183" s="2" t="s">
        <v>649</v>
      </c>
      <c r="Y183" s="77">
        <v>2</v>
      </c>
      <c r="Z183" s="77">
        <v>2</v>
      </c>
      <c r="AA183" s="26">
        <v>0</v>
      </c>
      <c r="AB183" s="158"/>
      <c r="AC183" s="158"/>
      <c r="AD183" s="158"/>
      <c r="AE183" s="158"/>
      <c r="AF183" s="158"/>
      <c r="AG183" s="26"/>
      <c r="AH183" s="26"/>
      <c r="AI183" s="26"/>
      <c r="AJ183" s="26"/>
      <c r="AK183" s="26"/>
      <c r="AL183" s="62">
        <v>442298.58999999997</v>
      </c>
      <c r="AM183" s="62">
        <v>375953.81</v>
      </c>
      <c r="AN183" s="62">
        <v>66344.78</v>
      </c>
    </row>
    <row r="184" spans="1:41" ht="100.05" customHeight="1" x14ac:dyDescent="0.25">
      <c r="A184" s="10" t="s">
        <v>816</v>
      </c>
      <c r="B184" s="10" t="s">
        <v>514</v>
      </c>
      <c r="C184" s="10" t="s">
        <v>819</v>
      </c>
      <c r="D184" s="12" t="s">
        <v>515</v>
      </c>
      <c r="E184" s="10" t="s">
        <v>516</v>
      </c>
      <c r="F184" s="157" t="s">
        <v>23</v>
      </c>
      <c r="G184" s="52" t="s">
        <v>515</v>
      </c>
      <c r="H184" s="52" t="s">
        <v>650</v>
      </c>
      <c r="I184" s="52" t="s">
        <v>651</v>
      </c>
      <c r="J184" s="77">
        <v>1</v>
      </c>
      <c r="K184" s="77">
        <v>1</v>
      </c>
      <c r="L184" s="77">
        <v>0</v>
      </c>
      <c r="M184" s="52" t="s">
        <v>644</v>
      </c>
      <c r="N184" s="52" t="s">
        <v>645</v>
      </c>
      <c r="O184" s="77">
        <v>32</v>
      </c>
      <c r="P184" s="77">
        <v>32</v>
      </c>
      <c r="Q184" s="157">
        <v>20</v>
      </c>
      <c r="R184" s="52" t="s">
        <v>0</v>
      </c>
      <c r="S184" s="52" t="s">
        <v>0</v>
      </c>
      <c r="T184" s="77" t="s">
        <v>0</v>
      </c>
      <c r="U184" s="77"/>
      <c r="V184" s="76"/>
      <c r="W184" s="2"/>
      <c r="X184" s="2"/>
      <c r="Y184" s="77"/>
      <c r="Z184" s="77"/>
      <c r="AA184" s="26"/>
      <c r="AB184" s="158"/>
      <c r="AC184" s="158"/>
      <c r="AD184" s="158"/>
      <c r="AE184" s="158"/>
      <c r="AF184" s="158"/>
      <c r="AG184" s="26"/>
      <c r="AH184" s="26"/>
      <c r="AI184" s="26"/>
      <c r="AJ184" s="26"/>
      <c r="AK184" s="26"/>
      <c r="AL184" s="62">
        <v>127546.19</v>
      </c>
      <c r="AM184" s="62">
        <v>108414</v>
      </c>
      <c r="AN184" s="62">
        <v>19132.189999999999</v>
      </c>
    </row>
    <row r="185" spans="1:41" ht="100.05" customHeight="1" x14ac:dyDescent="0.25">
      <c r="A185" s="10" t="s">
        <v>817</v>
      </c>
      <c r="B185" s="10" t="s">
        <v>517</v>
      </c>
      <c r="C185" s="10" t="s">
        <v>819</v>
      </c>
      <c r="D185" s="12" t="s">
        <v>518</v>
      </c>
      <c r="E185" s="10" t="s">
        <v>519</v>
      </c>
      <c r="F185" s="157" t="s">
        <v>23</v>
      </c>
      <c r="G185" s="52" t="s">
        <v>518</v>
      </c>
      <c r="H185" s="52" t="s">
        <v>0</v>
      </c>
      <c r="I185" s="52" t="s">
        <v>0</v>
      </c>
      <c r="J185" s="77"/>
      <c r="K185" s="77"/>
      <c r="L185" s="77"/>
      <c r="M185" s="52" t="s">
        <v>644</v>
      </c>
      <c r="N185" s="52" t="s">
        <v>645</v>
      </c>
      <c r="O185" s="77">
        <v>69</v>
      </c>
      <c r="P185" s="157">
        <v>69</v>
      </c>
      <c r="Q185" s="157">
        <v>23</v>
      </c>
      <c r="R185" s="52" t="s">
        <v>0</v>
      </c>
      <c r="S185" s="52"/>
      <c r="T185" s="77"/>
      <c r="U185" s="77"/>
      <c r="V185" s="76"/>
      <c r="W185" s="2"/>
      <c r="X185" s="2"/>
      <c r="Y185" s="77"/>
      <c r="Z185" s="77"/>
      <c r="AA185" s="26"/>
      <c r="AB185" s="158"/>
      <c r="AC185" s="158"/>
      <c r="AD185" s="158"/>
      <c r="AE185" s="158"/>
      <c r="AF185" s="158"/>
      <c r="AG185" s="26"/>
      <c r="AH185" s="26"/>
      <c r="AI185" s="26"/>
      <c r="AJ185" s="26"/>
      <c r="AK185" s="26"/>
      <c r="AL185" s="62">
        <v>277676</v>
      </c>
      <c r="AM185" s="62">
        <v>236024.6</v>
      </c>
      <c r="AN185" s="62">
        <v>41651.4</v>
      </c>
    </row>
    <row r="186" spans="1:41" x14ac:dyDescent="0.25">
      <c r="AL186" s="66"/>
      <c r="AM186" s="66"/>
      <c r="AN186" s="66"/>
    </row>
    <row r="187" spans="1:41" x14ac:dyDescent="0.25">
      <c r="AL187" s="66"/>
      <c r="AM187" s="66"/>
      <c r="AN187" s="66"/>
    </row>
    <row r="188" spans="1:41" x14ac:dyDescent="0.25">
      <c r="AL188" s="66"/>
      <c r="AM188" s="66"/>
      <c r="AN188" s="66"/>
    </row>
    <row r="189" spans="1:41" x14ac:dyDescent="0.25">
      <c r="AL189" s="66"/>
      <c r="AM189" s="66"/>
      <c r="AN189" s="66"/>
    </row>
  </sheetData>
  <mergeCells count="7">
    <mergeCell ref="H7:AK7"/>
    <mergeCell ref="A7:A8"/>
    <mergeCell ref="B7:B8"/>
    <mergeCell ref="E7:E8"/>
    <mergeCell ref="F7:F8"/>
    <mergeCell ref="G7:G8"/>
    <mergeCell ref="C7:C8"/>
  </mergeCells>
  <conditionalFormatting sqref="K13 K81">
    <cfRule type="expression" dxfId="91" priority="115">
      <formula>IF(K13&gt;0,IF(K13=J13,0,J13),0)</formula>
    </cfRule>
  </conditionalFormatting>
  <conditionalFormatting sqref="K14:K24 K26:K34 K36:K37">
    <cfRule type="expression" dxfId="90" priority="114">
      <formula>IF(K14&gt;0,IF(K14=J14,0,J14),0)</formula>
    </cfRule>
  </conditionalFormatting>
  <conditionalFormatting sqref="K39:K41 K43">
    <cfRule type="expression" dxfId="89" priority="113">
      <formula>IF(K39&gt;0,IF(K39=J39,0,J39),0)</formula>
    </cfRule>
  </conditionalFormatting>
  <conditionalFormatting sqref="K47:K48 K50">
    <cfRule type="expression" dxfId="88" priority="112">
      <formula>IF(K47&gt;0,IF(K47=J47,0,J47),0)</formula>
    </cfRule>
  </conditionalFormatting>
  <conditionalFormatting sqref="K57:K61">
    <cfRule type="expression" dxfId="87" priority="110">
      <formula>IF(K57&gt;0,IF(K57=J57,0,J57),0)</formula>
    </cfRule>
  </conditionalFormatting>
  <conditionalFormatting sqref="K63">
    <cfRule type="expression" dxfId="86" priority="109">
      <formula>IF(K63&gt;0,IF(K63=J63,0,J63),0)</formula>
    </cfRule>
  </conditionalFormatting>
  <conditionalFormatting sqref="K69:K72">
    <cfRule type="expression" dxfId="85" priority="107">
      <formula>IF(K69&gt;0,IF(K69=J69,0,J69),0)</formula>
    </cfRule>
  </conditionalFormatting>
  <conditionalFormatting sqref="K74:K78">
    <cfRule type="expression" dxfId="84" priority="106">
      <formula>IF(K74&gt;0,IF(K74=J74,0,J74),0)</formula>
    </cfRule>
  </conditionalFormatting>
  <conditionalFormatting sqref="K85:K89">
    <cfRule type="expression" dxfId="83" priority="104">
      <formula>IF(K85&gt;0,IF(K85=J85,0,J85),0)</formula>
    </cfRule>
  </conditionalFormatting>
  <conditionalFormatting sqref="K92:K94">
    <cfRule type="expression" dxfId="82" priority="103">
      <formula>IF(K92&gt;0,IF(K92=J92,0,J92),0)</formula>
    </cfRule>
  </conditionalFormatting>
  <conditionalFormatting sqref="P95">
    <cfRule type="expression" dxfId="81" priority="102">
      <formula>IF(P95&gt;0,IF(P95=O95,0,O95),0)</formula>
    </cfRule>
  </conditionalFormatting>
  <conditionalFormatting sqref="K97:K102">
    <cfRule type="expression" dxfId="80" priority="101">
      <formula>IF(K97&gt;0,IF(K97=J97,0,J97),0)</formula>
    </cfRule>
  </conditionalFormatting>
  <conditionalFormatting sqref="P97:P98 P100:P102">
    <cfRule type="expression" dxfId="79" priority="100">
      <formula>IF(P97&gt;0,IF(P97=O97,0,O97),0)</formula>
    </cfRule>
  </conditionalFormatting>
  <conditionalFormatting sqref="K108:K112">
    <cfRule type="expression" dxfId="78" priority="99">
      <formula>IF(K108&gt;0,IF(K108=J108,0,J108),0)</formula>
    </cfRule>
  </conditionalFormatting>
  <conditionalFormatting sqref="P108:P110">
    <cfRule type="expression" dxfId="77" priority="98">
      <formula>IF(P108&gt;0,IF(P108=O108,0,O108),0)</formula>
    </cfRule>
  </conditionalFormatting>
  <conditionalFormatting sqref="K114:K118">
    <cfRule type="expression" dxfId="76" priority="97">
      <formula>IF(K114&gt;0,IF(K114=J114,0,J114),0)</formula>
    </cfRule>
  </conditionalFormatting>
  <conditionalFormatting sqref="K120:K124">
    <cfRule type="expression" dxfId="75" priority="96">
      <formula>IF(K120&gt;0,IF(K120=J120,0,J120),0)</formula>
    </cfRule>
  </conditionalFormatting>
  <conditionalFormatting sqref="P114:P115">
    <cfRule type="expression" dxfId="74" priority="95">
      <formula>IF(P114&gt;0,IF(P114=O114,0,O114),0)</formula>
    </cfRule>
  </conditionalFormatting>
  <conditionalFormatting sqref="P120:P124">
    <cfRule type="expression" dxfId="73" priority="94">
      <formula>IF(P120&gt;0,IF(P120=O120,0,O120),0)</formula>
    </cfRule>
  </conditionalFormatting>
  <conditionalFormatting sqref="U120:U124">
    <cfRule type="expression" dxfId="72" priority="93">
      <formula>IF(U120&gt;0,IF(U120=T120,0,T120),0)</formula>
    </cfRule>
  </conditionalFormatting>
  <conditionalFormatting sqref="Z120:Z124">
    <cfRule type="expression" dxfId="71" priority="92">
      <formula>IF(Z120&gt;0,IF(Z120=Y120,0,Y120),0)</formula>
    </cfRule>
  </conditionalFormatting>
  <conditionalFormatting sqref="K127:K138">
    <cfRule type="expression" dxfId="70" priority="91">
      <formula>IF(K127&gt;0,IF(K127=J127,0,J127),0)</formula>
    </cfRule>
  </conditionalFormatting>
  <conditionalFormatting sqref="P127 P133 P137:P138 P129">
    <cfRule type="expression" dxfId="69" priority="90">
      <formula>IF(P127&gt;0,IF(P127=O127,0,O127),0)</formula>
    </cfRule>
  </conditionalFormatting>
  <conditionalFormatting sqref="K140:K144">
    <cfRule type="expression" dxfId="68" priority="89">
      <formula>IF(K140&gt;0,IF(K140=J140,0,J140),0)</formula>
    </cfRule>
  </conditionalFormatting>
  <conditionalFormatting sqref="P140:P142">
    <cfRule type="expression" dxfId="67" priority="88">
      <formula>IF(P140&gt;0,IF(P140=O140,0,O140),0)</formula>
    </cfRule>
  </conditionalFormatting>
  <conditionalFormatting sqref="K146:K150">
    <cfRule type="expression" dxfId="66" priority="87">
      <formula>IF(K146&gt;0,IF(K146=J146,0,J146),0)</formula>
    </cfRule>
  </conditionalFormatting>
  <conditionalFormatting sqref="K153:K157">
    <cfRule type="expression" dxfId="65" priority="86">
      <formula>IF(K153&gt;0,IF(K153=J153,0,J153),0)</formula>
    </cfRule>
  </conditionalFormatting>
  <conditionalFormatting sqref="K166:K170">
    <cfRule type="expression" dxfId="64" priority="84">
      <formula>IF(K166&gt;0,IF(K166=J166,0,J166),0)</formula>
    </cfRule>
  </conditionalFormatting>
  <conditionalFormatting sqref="P167:P170">
    <cfRule type="expression" dxfId="63" priority="83">
      <formula>IF(P167&gt;0,IF(P167=O167,0,O167),0)</formula>
    </cfRule>
  </conditionalFormatting>
  <conditionalFormatting sqref="U166:U170">
    <cfRule type="expression" dxfId="62" priority="82">
      <formula>IF(U166&gt;0,IF(U166=T166,0,T166),0)</formula>
    </cfRule>
  </conditionalFormatting>
  <conditionalFormatting sqref="K178:K185">
    <cfRule type="expression" dxfId="61" priority="79">
      <formula>IF(K178&gt;0,IF(K178=J178,0,J178),0)</formula>
    </cfRule>
  </conditionalFormatting>
  <conditionalFormatting sqref="P178 P180:P184">
    <cfRule type="expression" dxfId="60" priority="78">
      <formula>IF(P178&gt;0,IF(P178=O178,0,O178),0)</formula>
    </cfRule>
  </conditionalFormatting>
  <conditionalFormatting sqref="U178:U185">
    <cfRule type="expression" dxfId="59" priority="77">
      <formula>IF(U178&gt;0,IF(U178=T178,0,T178),0)</formula>
    </cfRule>
  </conditionalFormatting>
  <conditionalFormatting sqref="Z178:Z185">
    <cfRule type="expression" dxfId="58" priority="76">
      <formula>IF(Z178&gt;0,IF(Z178=Y178,0,Y178),0)</formula>
    </cfRule>
  </conditionalFormatting>
  <conditionalFormatting sqref="L13:L19 L81:L82 L21 L23:L24 L26:L34 L36:L37 AA178:AA185">
    <cfRule type="expression" dxfId="57" priority="75">
      <formula>IF(L13&gt;0,IF(J13=L13,0,L13),0)</formula>
    </cfRule>
  </conditionalFormatting>
  <conditionalFormatting sqref="L39 L41 L43">
    <cfRule type="expression" dxfId="56" priority="74">
      <formula>IF(L39&gt;0,IF(J39=L39,0,L39),0)</formula>
    </cfRule>
  </conditionalFormatting>
  <conditionalFormatting sqref="L58:L59 L61">
    <cfRule type="expression" dxfId="55" priority="73">
      <formula>IF(L58&gt;0,IF(J58=L58,0,L58),0)</formula>
    </cfRule>
  </conditionalFormatting>
  <conditionalFormatting sqref="L52">
    <cfRule type="expression" dxfId="54" priority="72">
      <formula>IF(L52&gt;0,IF(J52=L52,0,L52),0)</formula>
    </cfRule>
  </conditionalFormatting>
  <conditionalFormatting sqref="L114:L115 L118">
    <cfRule type="expression" dxfId="53" priority="71">
      <formula>IF(L114&gt;0,IF(J114=L114,0,L114),0)</formula>
    </cfRule>
  </conditionalFormatting>
  <conditionalFormatting sqref="L120:L124">
    <cfRule type="expression" dxfId="52" priority="70">
      <formula>IF(L120&gt;0,IF(J120=L120,0,L120),0)</formula>
    </cfRule>
  </conditionalFormatting>
  <conditionalFormatting sqref="L127 L129:L138">
    <cfRule type="expression" dxfId="51" priority="69">
      <formula>IF(L127&gt;0,IF(J127=L127,0,L127),0)</formula>
    </cfRule>
  </conditionalFormatting>
  <conditionalFormatting sqref="L153:L157">
    <cfRule type="expression" dxfId="50" priority="66">
      <formula>IF(L153&gt;0,IF(J153=L153,0,L153),0)</formula>
    </cfRule>
  </conditionalFormatting>
  <conditionalFormatting sqref="L167:L170">
    <cfRule type="expression" dxfId="49" priority="64">
      <formula>IF(L167&gt;0,IF(J167=L167,0,L167),0)</formula>
    </cfRule>
  </conditionalFormatting>
  <conditionalFormatting sqref="L175">
    <cfRule type="expression" dxfId="48" priority="63">
      <formula>IF(L175&gt;0,IF(J175=L175,0,L175),0)</formula>
    </cfRule>
  </conditionalFormatting>
  <conditionalFormatting sqref="Q13">
    <cfRule type="expression" dxfId="47" priority="61">
      <formula>IF(Q13&gt;0,IF(O13=Q13,0,Q13),0)</formula>
    </cfRule>
  </conditionalFormatting>
  <conditionalFormatting sqref="Q15:Q23 Q26:Q34 Q36:Q37">
    <cfRule type="expression" dxfId="46" priority="60">
      <formula>IF(Q15&gt;0,IF(O15=Q15,0,Q15),0)</formula>
    </cfRule>
  </conditionalFormatting>
  <conditionalFormatting sqref="V13:V34 V36:V37">
    <cfRule type="expression" dxfId="45" priority="59">
      <formula>IF(V13&gt;0,IF(T13=V13,0,V13),0)</formula>
    </cfRule>
  </conditionalFormatting>
  <conditionalFormatting sqref="Q39:Q43">
    <cfRule type="expression" dxfId="44" priority="58">
      <formula>IF(Q39&gt;0,IF(O39=Q39,0,Q39),0)</formula>
    </cfRule>
  </conditionalFormatting>
  <conditionalFormatting sqref="L45 L47:L50">
    <cfRule type="expression" dxfId="43" priority="57">
      <formula>IF(L45&gt;0,IF(J45=L45,0,L45),0)</formula>
    </cfRule>
  </conditionalFormatting>
  <conditionalFormatting sqref="Q45 Q47:Q50">
    <cfRule type="expression" dxfId="42" priority="56">
      <formula>IF(Q45&gt;0,IF(O45=Q45,0,Q45),0)</formula>
    </cfRule>
  </conditionalFormatting>
  <conditionalFormatting sqref="Q52:Q55">
    <cfRule type="expression" dxfId="41" priority="55">
      <formula>IF(Q52&gt;0,IF(O52=Q52,0,Q52),0)</formula>
    </cfRule>
  </conditionalFormatting>
  <conditionalFormatting sqref="Q58">
    <cfRule type="expression" dxfId="40" priority="54">
      <formula>IF(Q58&gt;0,IF(O58=Q58,0,Q58),0)</formula>
    </cfRule>
  </conditionalFormatting>
  <conditionalFormatting sqref="Q59:Q60">
    <cfRule type="expression" dxfId="39" priority="53">
      <formula>IF(Q59&gt;0,IF(O59=Q59,0,Q59),0)</formula>
    </cfRule>
  </conditionalFormatting>
  <conditionalFormatting sqref="V58:V59 V61">
    <cfRule type="expression" dxfId="38" priority="51">
      <formula>IF(V58&gt;0,IF(T58=V58,0,V58),0)</formula>
    </cfRule>
  </conditionalFormatting>
  <conditionalFormatting sqref="AA58:AA61">
    <cfRule type="expression" dxfId="37" priority="50">
      <formula>IF(AA58&gt;0,IF(Y58=AA58,0,AA58),0)</formula>
    </cfRule>
  </conditionalFormatting>
  <conditionalFormatting sqref="AF59 AF61:AI61 AG60:AI60 AG58:AI58 AK58">
    <cfRule type="expression" dxfId="36" priority="49">
      <formula>IF(AF58&gt;0,IF(AD58=AF58,0,AF58),0)</formula>
    </cfRule>
  </conditionalFormatting>
  <conditionalFormatting sqref="Q63">
    <cfRule type="expression" dxfId="35" priority="48">
      <formula>IF(Q63&gt;0,IF(O63=Q63,0,Q63),0)</formula>
    </cfRule>
  </conditionalFormatting>
  <conditionalFormatting sqref="L67">
    <cfRule type="expression" dxfId="34" priority="47">
      <formula>IF(L67&gt;0,IF(J67=L67,0,L67),0)</formula>
    </cfRule>
  </conditionalFormatting>
  <conditionalFormatting sqref="L70:L72">
    <cfRule type="expression" dxfId="33" priority="46">
      <formula>IF(L70&gt;0,IF(J70=L70,0,L70),0)</formula>
    </cfRule>
  </conditionalFormatting>
  <conditionalFormatting sqref="L74:L76">
    <cfRule type="expression" dxfId="32" priority="45">
      <formula>IF(L74&gt;0,IF(J74=L74,0,L74),0)</formula>
    </cfRule>
  </conditionalFormatting>
  <conditionalFormatting sqref="L77:L78">
    <cfRule type="expression" dxfId="31" priority="44">
      <formula>IF(L77&gt;0,IF(J77=L77,0,L77),0)</formula>
    </cfRule>
  </conditionalFormatting>
  <conditionalFormatting sqref="Q74:Q78">
    <cfRule type="expression" dxfId="30" priority="43">
      <formula>IF(Q74&gt;0,IF(O74=Q74,0,Q74),0)</formula>
    </cfRule>
  </conditionalFormatting>
  <conditionalFormatting sqref="L84:L89">
    <cfRule type="expression" dxfId="29" priority="41">
      <formula>IF(L84&gt;0,IF(J84=L84,0,L84),0)</formula>
    </cfRule>
  </conditionalFormatting>
  <conditionalFormatting sqref="Q84:Q89">
    <cfRule type="expression" dxfId="28" priority="40">
      <formula>IF(Q84&gt;0,IF(O84=Q84,0,Q84),0)</formula>
    </cfRule>
  </conditionalFormatting>
  <conditionalFormatting sqref="V85:V89">
    <cfRule type="expression" dxfId="27" priority="39">
      <formula>IF(V85&gt;0,IF(T85=V85,0,V85),0)</formula>
    </cfRule>
  </conditionalFormatting>
  <conditionalFormatting sqref="L92:L95">
    <cfRule type="expression" dxfId="26" priority="38">
      <formula>IF(L92&gt;0,IF(J92=L92,0,L92),0)</formula>
    </cfRule>
  </conditionalFormatting>
  <conditionalFormatting sqref="Q91:Q95">
    <cfRule type="expression" dxfId="25" priority="37">
      <formula>IF(Q91&gt;0,IF(O91=Q91,0,Q91),0)</formula>
    </cfRule>
  </conditionalFormatting>
  <conditionalFormatting sqref="L97:L103">
    <cfRule type="expression" dxfId="24" priority="36">
      <formula>IF(L97&gt;0,IF(J97=L97,0,L97),0)</formula>
    </cfRule>
  </conditionalFormatting>
  <conditionalFormatting sqref="Q97:Q98 Q100:Q102">
    <cfRule type="expression" dxfId="23" priority="35">
      <formula>IF(Q97&gt;0,IF(O97=Q97,0,Q97),0)</formula>
    </cfRule>
  </conditionalFormatting>
  <conditionalFormatting sqref="V97:V103">
    <cfRule type="expression" dxfId="22" priority="34">
      <formula>IF(V97&gt;0,IF(T97=V97,0,V97),0)</formula>
    </cfRule>
  </conditionalFormatting>
  <conditionalFormatting sqref="L108:L112">
    <cfRule type="expression" dxfId="21" priority="33">
      <formula>IF(L108&gt;0,IF(J108=L108,0,L108),0)</formula>
    </cfRule>
  </conditionalFormatting>
  <conditionalFormatting sqref="Q108:Q112">
    <cfRule type="expression" dxfId="20" priority="32">
      <formula>IF(Q108&gt;0,IF(O108=Q108,0,Q108),0)</formula>
    </cfRule>
  </conditionalFormatting>
  <conditionalFormatting sqref="Q114:Q115 Q118">
    <cfRule type="expression" dxfId="19" priority="31">
      <formula>IF(Q114&gt;0,IF(O114=Q114,0,Q114),0)</formula>
    </cfRule>
  </conditionalFormatting>
  <conditionalFormatting sqref="Q120:Q122">
    <cfRule type="expression" dxfId="18" priority="30">
      <formula>IF(Q120&gt;0,IF(O120=Q120,0,Q120),0)</formula>
    </cfRule>
  </conditionalFormatting>
  <conditionalFormatting sqref="Q123:Q124">
    <cfRule type="expression" dxfId="17" priority="29">
      <formula>IF(Q123&gt;0,IF(O123=Q123,0,Q123),0)</formula>
    </cfRule>
  </conditionalFormatting>
  <conditionalFormatting sqref="V120:V124">
    <cfRule type="expression" dxfId="16" priority="28">
      <formula>IF(V120&gt;0,IF(T120=V120,0,V120),0)</formula>
    </cfRule>
  </conditionalFormatting>
  <conditionalFormatting sqref="AA120:AA124">
    <cfRule type="expression" dxfId="15" priority="27">
      <formula>IF(AA120&gt;0,IF(Y120=AA120,0,AA120),0)</formula>
    </cfRule>
  </conditionalFormatting>
  <conditionalFormatting sqref="Q127 Q137:Q138 Q130:Q131">
    <cfRule type="expression" dxfId="14" priority="26">
      <formula>IF(Q127&gt;0,IF(O127=Q127,0,Q127),0)</formula>
    </cfRule>
  </conditionalFormatting>
  <conditionalFormatting sqref="Q140:Q144">
    <cfRule type="expression" dxfId="13" priority="25">
      <formula>IF(Q140&gt;0,IF(O140=Q140,0,Q140),0)</formula>
    </cfRule>
  </conditionalFormatting>
  <conditionalFormatting sqref="Q170">
    <cfRule type="expression" dxfId="12" priority="24">
      <formula>IF(Q170&gt;0,IF(O170=Q170,0,Q170),0)</formula>
    </cfRule>
  </conditionalFormatting>
  <conditionalFormatting sqref="V167:V170">
    <cfRule type="expression" dxfId="11" priority="23">
      <formula>IF(V167&gt;0,IF(T167=V167,0,V167),0)</formula>
    </cfRule>
  </conditionalFormatting>
  <conditionalFormatting sqref="L178:L185">
    <cfRule type="expression" dxfId="10" priority="22">
      <formula>IF(L178&gt;0,IF(J178=L178,0,L178),0)</formula>
    </cfRule>
  </conditionalFormatting>
  <conditionalFormatting sqref="Q179:Q182">
    <cfRule type="expression" dxfId="9" priority="21">
      <formula>IF(Q179&gt;0,IF(O179=Q179,0,Q179),0)</formula>
    </cfRule>
  </conditionalFormatting>
  <conditionalFormatting sqref="E14">
    <cfRule type="expression" dxfId="8" priority="17">
      <formula>IF(C14="baigtas","baigtas",0)</formula>
    </cfRule>
  </conditionalFormatting>
  <conditionalFormatting sqref="K35">
    <cfRule type="expression" dxfId="7" priority="8">
      <formula>IF(K35&gt;0,IF(K35=J35,0,J35),0)</formula>
    </cfRule>
  </conditionalFormatting>
  <conditionalFormatting sqref="L35">
    <cfRule type="expression" dxfId="6" priority="7">
      <formula>IF(L35&gt;0,IF(J35=L35,0,L35),0)</formula>
    </cfRule>
  </conditionalFormatting>
  <conditionalFormatting sqref="Q35">
    <cfRule type="expression" dxfId="5" priority="6">
      <formula>IF(Q35&gt;0,IF(O35=Q35,0,Q35),0)</formula>
    </cfRule>
  </conditionalFormatting>
  <conditionalFormatting sqref="V35">
    <cfRule type="expression" dxfId="4" priority="5">
      <formula>IF(V35&gt;0,IF(T35=V35,0,V35),0)</formula>
    </cfRule>
  </conditionalFormatting>
  <conditionalFormatting sqref="V84">
    <cfRule type="expression" dxfId="3" priority="3">
      <formula>IF(V84&gt;0,IF(T84=V84,0,V84),0)</formula>
    </cfRule>
  </conditionalFormatting>
  <conditionalFormatting sqref="AG178:AK185">
    <cfRule type="expression" dxfId="2" priority="116">
      <formula>IF(AG178&gt;0,IF(Z178=AG178,0,AG178),0)</formula>
    </cfRule>
  </conditionalFormatting>
  <printOptions horizontalCentered="1" verticalCentered="1"/>
  <pageMargins left="7.874015748031496E-2" right="7.874015748031496E-2" top="3.937007874015748E-2" bottom="3.937007874015748E-2" header="0.11811023622047245" footer="0.11811023622047245"/>
  <pageSetup paperSize="8" scale="4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5894F883-F962-4E08-9363-51160F813636}">
            <xm:f>IF(C13='\\vfm.vris.ert\Istaigu dokumentai\RPD\Alytus\Stebėsena\[2019-10-04 duomenys RPS_SFMIS.xlsx]4-1'!#REF!,'\\vfm.vris.ert\Istaigu dokumentai\RPD\Alytus\Stebėsena\[2019-10-04 duomenys RPS_SFMIS.xlsx]4-1'!#REF!,0)</xm:f>
            <x14:dxf>
              <font>
                <color theme="9" tint="-0.499984740745262"/>
              </font>
            </x14:dxf>
          </x14:cfRule>
          <xm:sqref>E13</xm:sqref>
        </x14:conditionalFormatting>
        <x14:conditionalFormatting xmlns:xm="http://schemas.microsoft.com/office/excel/2006/main">
          <x14:cfRule type="expression" priority="18" id="{6B29DF94-F60B-4734-B863-CF9B8E16D98F}">
            <xm:f>IF('\\vfm.vris.ert\Istaigu dokumentai\RPD\Alytus\Stebėsena\[2019-10-04 duomenys RPS_SFMIS.xlsx]4-1'!#REF!="baigtas","baigtas",0)</xm:f>
            <x14:dxf>
              <font>
                <strike val="0"/>
                <color theme="9" tint="-0.499984740745262"/>
              </font>
            </x14:dxf>
          </x14:cfRule>
          <xm:sqref>K14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showGridLines="0" workbookViewId="0">
      <selection activeCell="G10" sqref="G10"/>
    </sheetView>
  </sheetViews>
  <sheetFormatPr defaultRowHeight="14.4" x14ac:dyDescent="0.3"/>
  <cols>
    <col min="1" max="1" width="23.77734375" style="88" customWidth="1"/>
    <col min="2" max="2" width="41.6640625" style="88" customWidth="1"/>
    <col min="3" max="3" width="23" style="88" customWidth="1"/>
    <col min="4" max="4" width="35.6640625" style="88" customWidth="1"/>
    <col min="5" max="5" width="21.44140625" style="88" customWidth="1"/>
    <col min="6" max="6" width="22" style="88" customWidth="1"/>
    <col min="7" max="7" width="18.109375" style="88" customWidth="1"/>
    <col min="8" max="8" width="19.6640625" style="88" customWidth="1"/>
    <col min="9" max="9" width="19.109375" style="88" customWidth="1"/>
    <col min="10" max="10" width="17.6640625" style="88" customWidth="1"/>
    <col min="11" max="11" width="16.88671875" style="88" customWidth="1"/>
    <col min="12" max="12" width="23.88671875" style="88" customWidth="1"/>
    <col min="13" max="13" width="23.21875" style="88" customWidth="1"/>
    <col min="14" max="14" width="0" style="88" hidden="1" customWidth="1"/>
    <col min="15" max="16384" width="8.88671875" style="88"/>
  </cols>
  <sheetData>
    <row r="1" spans="1:13" ht="16.95" customHeight="1" x14ac:dyDescent="0.3">
      <c r="A1" s="180" t="s">
        <v>1271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7.65" customHeight="1" x14ac:dyDescent="0.3"/>
    <row r="3" spans="1:13" ht="16.95" customHeight="1" x14ac:dyDescent="0.3">
      <c r="A3" s="182" t="s">
        <v>1381</v>
      </c>
      <c r="B3" s="181"/>
    </row>
    <row r="4" spans="1:13" ht="1.05" customHeight="1" x14ac:dyDescent="0.3"/>
    <row r="5" spans="1:13" x14ac:dyDescent="0.3">
      <c r="A5" s="101" t="s">
        <v>827</v>
      </c>
      <c r="B5" s="183" t="s">
        <v>828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6.05" customHeight="1" x14ac:dyDescent="0.3"/>
    <row r="7" spans="1:13" x14ac:dyDescent="0.3">
      <c r="A7" s="184" t="s">
        <v>1272</v>
      </c>
      <c r="B7" s="179"/>
      <c r="C7" s="184" t="s">
        <v>1273</v>
      </c>
      <c r="D7" s="179"/>
      <c r="E7" s="184" t="s">
        <v>1274</v>
      </c>
      <c r="F7" s="184" t="s">
        <v>1275</v>
      </c>
      <c r="G7" s="184" t="s">
        <v>1276</v>
      </c>
      <c r="H7" s="184" t="s">
        <v>1277</v>
      </c>
      <c r="I7" s="184" t="s">
        <v>1278</v>
      </c>
      <c r="J7" s="184" t="s">
        <v>1279</v>
      </c>
      <c r="K7" s="184" t="s">
        <v>1280</v>
      </c>
      <c r="L7" s="184" t="s">
        <v>1281</v>
      </c>
      <c r="M7" s="184" t="s">
        <v>1282</v>
      </c>
    </row>
    <row r="8" spans="1:13" x14ac:dyDescent="0.3">
      <c r="A8" s="102" t="s">
        <v>1283</v>
      </c>
      <c r="B8" s="102" t="s">
        <v>1284</v>
      </c>
      <c r="C8" s="102" t="s">
        <v>1283</v>
      </c>
      <c r="D8" s="102" t="s">
        <v>1284</v>
      </c>
      <c r="E8" s="185"/>
      <c r="F8" s="185"/>
      <c r="G8" s="185"/>
      <c r="H8" s="185"/>
      <c r="I8" s="185"/>
      <c r="J8" s="185"/>
      <c r="K8" s="185"/>
      <c r="L8" s="185"/>
      <c r="M8" s="185"/>
    </row>
    <row r="9" spans="1:13" x14ac:dyDescent="0.3">
      <c r="A9" s="177" t="s">
        <v>971</v>
      </c>
      <c r="B9" s="178"/>
      <c r="C9" s="178"/>
      <c r="D9" s="179"/>
      <c r="E9" s="103">
        <v>92081998.430000007</v>
      </c>
      <c r="F9" s="103">
        <v>129853.91</v>
      </c>
      <c r="G9" s="103">
        <v>58589507.210000001</v>
      </c>
      <c r="H9" s="103">
        <v>-31293.64</v>
      </c>
      <c r="I9" s="103">
        <v>-2024537.7</v>
      </c>
      <c r="J9" s="103">
        <v>51179990.25</v>
      </c>
      <c r="K9" s="103">
        <v>46993138.539999999</v>
      </c>
      <c r="L9" s="104" t="s">
        <v>0</v>
      </c>
      <c r="M9" s="104" t="s">
        <v>0</v>
      </c>
    </row>
    <row r="10" spans="1:13" ht="27" customHeight="1" x14ac:dyDescent="0.3">
      <c r="A10" s="98" t="s">
        <v>979</v>
      </c>
      <c r="B10" s="98" t="s">
        <v>980</v>
      </c>
      <c r="C10" s="98" t="s">
        <v>983</v>
      </c>
      <c r="D10" s="98" t="s">
        <v>982</v>
      </c>
      <c r="E10" s="105">
        <v>6000000</v>
      </c>
      <c r="F10" s="105">
        <v>0</v>
      </c>
      <c r="G10" s="105">
        <v>4234963.6100000003</v>
      </c>
      <c r="H10" s="105">
        <v>0</v>
      </c>
      <c r="I10" s="105">
        <v>0</v>
      </c>
      <c r="J10" s="105">
        <v>3194133.87</v>
      </c>
      <c r="K10" s="105">
        <v>3068912.09</v>
      </c>
      <c r="L10" s="98" t="s">
        <v>1285</v>
      </c>
      <c r="M10" s="98" t="s">
        <v>1286</v>
      </c>
    </row>
    <row r="11" spans="1:13" ht="15.45" customHeight="1" x14ac:dyDescent="0.3">
      <c r="A11" s="98" t="s">
        <v>664</v>
      </c>
      <c r="B11" s="98" t="s">
        <v>236</v>
      </c>
      <c r="C11" s="98" t="s">
        <v>990</v>
      </c>
      <c r="D11" s="98" t="s">
        <v>146</v>
      </c>
      <c r="E11" s="105">
        <v>1103372.7</v>
      </c>
      <c r="F11" s="105">
        <v>0</v>
      </c>
      <c r="G11" s="105">
        <v>168986</v>
      </c>
      <c r="H11" s="105">
        <v>0</v>
      </c>
      <c r="I11" s="105">
        <v>0</v>
      </c>
      <c r="J11" s="105">
        <v>7986</v>
      </c>
      <c r="K11" s="105">
        <v>7986</v>
      </c>
      <c r="L11" s="98" t="s">
        <v>1287</v>
      </c>
      <c r="M11" s="98" t="s">
        <v>1288</v>
      </c>
    </row>
    <row r="12" spans="1:13" ht="15.45" customHeight="1" x14ac:dyDescent="0.3">
      <c r="A12" s="98" t="s">
        <v>254</v>
      </c>
      <c r="B12" s="98" t="s">
        <v>255</v>
      </c>
      <c r="C12" s="98" t="s">
        <v>990</v>
      </c>
      <c r="D12" s="98" t="s">
        <v>146</v>
      </c>
      <c r="E12" s="105">
        <v>133670.07</v>
      </c>
      <c r="F12" s="105">
        <v>0</v>
      </c>
      <c r="G12" s="105">
        <v>133670.07</v>
      </c>
      <c r="H12" s="105">
        <v>0</v>
      </c>
      <c r="I12" s="105">
        <v>0</v>
      </c>
      <c r="J12" s="105">
        <v>133670.07</v>
      </c>
      <c r="K12" s="105">
        <v>133670.07</v>
      </c>
      <c r="L12" s="98" t="s">
        <v>1289</v>
      </c>
      <c r="M12" s="98" t="s">
        <v>0</v>
      </c>
    </row>
    <row r="13" spans="1:13" ht="15.45" customHeight="1" x14ac:dyDescent="0.3">
      <c r="A13" s="98" t="s">
        <v>257</v>
      </c>
      <c r="B13" s="98" t="s">
        <v>991</v>
      </c>
      <c r="C13" s="98" t="s">
        <v>992</v>
      </c>
      <c r="D13" s="98" t="s">
        <v>67</v>
      </c>
      <c r="E13" s="105">
        <v>93938.42</v>
      </c>
      <c r="F13" s="105">
        <v>0</v>
      </c>
      <c r="G13" s="105">
        <v>84948.28</v>
      </c>
      <c r="H13" s="105">
        <v>0</v>
      </c>
      <c r="I13" s="105">
        <v>0</v>
      </c>
      <c r="J13" s="105">
        <v>84948.28</v>
      </c>
      <c r="K13" s="105">
        <v>84948.28</v>
      </c>
      <c r="L13" s="98" t="s">
        <v>1289</v>
      </c>
      <c r="M13" s="98" t="s">
        <v>0</v>
      </c>
    </row>
    <row r="14" spans="1:13" ht="15.45" customHeight="1" x14ac:dyDescent="0.3">
      <c r="A14" s="98" t="s">
        <v>251</v>
      </c>
      <c r="B14" s="98" t="s">
        <v>252</v>
      </c>
      <c r="C14" s="98" t="s">
        <v>993</v>
      </c>
      <c r="D14" s="98" t="s">
        <v>429</v>
      </c>
      <c r="E14" s="105">
        <v>196422.49</v>
      </c>
      <c r="F14" s="105">
        <v>0</v>
      </c>
      <c r="G14" s="105">
        <v>196422.49</v>
      </c>
      <c r="H14" s="105">
        <v>0</v>
      </c>
      <c r="I14" s="105">
        <v>0</v>
      </c>
      <c r="J14" s="105">
        <v>196422.49</v>
      </c>
      <c r="K14" s="105">
        <v>84351.52</v>
      </c>
      <c r="L14" s="98" t="s">
        <v>1289</v>
      </c>
      <c r="M14" s="98" t="s">
        <v>0</v>
      </c>
    </row>
    <row r="15" spans="1:13" ht="15.45" customHeight="1" x14ac:dyDescent="0.3">
      <c r="A15" s="98" t="s">
        <v>260</v>
      </c>
      <c r="B15" s="98" t="s">
        <v>261</v>
      </c>
      <c r="C15" s="98" t="s">
        <v>994</v>
      </c>
      <c r="D15" s="98" t="s">
        <v>54</v>
      </c>
      <c r="E15" s="105">
        <v>98949.56</v>
      </c>
      <c r="F15" s="105">
        <v>0</v>
      </c>
      <c r="G15" s="105">
        <v>98860.06</v>
      </c>
      <c r="H15" s="105">
        <v>0</v>
      </c>
      <c r="I15" s="105">
        <v>0</v>
      </c>
      <c r="J15" s="105">
        <v>98860.06</v>
      </c>
      <c r="K15" s="105">
        <v>98860.06</v>
      </c>
      <c r="L15" s="98" t="s">
        <v>1289</v>
      </c>
      <c r="M15" s="98" t="s">
        <v>0</v>
      </c>
    </row>
    <row r="16" spans="1:13" ht="15.6" customHeight="1" x14ac:dyDescent="0.3">
      <c r="A16" s="98" t="s">
        <v>263</v>
      </c>
      <c r="B16" s="98" t="s">
        <v>264</v>
      </c>
      <c r="C16" s="98" t="s">
        <v>995</v>
      </c>
      <c r="D16" s="98" t="s">
        <v>445</v>
      </c>
      <c r="E16" s="105">
        <v>199162.49</v>
      </c>
      <c r="F16" s="105">
        <v>0</v>
      </c>
      <c r="G16" s="105">
        <v>38456.089999999997</v>
      </c>
      <c r="H16" s="105">
        <v>0</v>
      </c>
      <c r="I16" s="105">
        <v>0</v>
      </c>
      <c r="J16" s="105">
        <v>21469.19</v>
      </c>
      <c r="K16" s="105">
        <v>4293.09</v>
      </c>
      <c r="L16" s="98" t="s">
        <v>1290</v>
      </c>
      <c r="M16" s="98" t="s">
        <v>1291</v>
      </c>
    </row>
    <row r="17" spans="1:13" ht="15.45" customHeight="1" x14ac:dyDescent="0.3">
      <c r="A17" s="98" t="s">
        <v>999</v>
      </c>
      <c r="B17" s="98" t="s">
        <v>1000</v>
      </c>
      <c r="C17" s="98" t="s">
        <v>992</v>
      </c>
      <c r="D17" s="98" t="s">
        <v>67</v>
      </c>
      <c r="E17" s="105">
        <v>218160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98" t="s">
        <v>1292</v>
      </c>
      <c r="M17" s="98" t="s">
        <v>1293</v>
      </c>
    </row>
    <row r="18" spans="1:13" ht="15.45" customHeight="1" x14ac:dyDescent="0.3">
      <c r="A18" s="98" t="s">
        <v>230</v>
      </c>
      <c r="B18" s="98" t="s">
        <v>1002</v>
      </c>
      <c r="C18" s="98" t="s">
        <v>995</v>
      </c>
      <c r="D18" s="98" t="s">
        <v>445</v>
      </c>
      <c r="E18" s="105">
        <v>694245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98" t="s">
        <v>1294</v>
      </c>
      <c r="M18" s="98" t="s">
        <v>1295</v>
      </c>
    </row>
    <row r="19" spans="1:13" ht="15.45" customHeight="1" x14ac:dyDescent="0.3">
      <c r="A19" s="98" t="s">
        <v>227</v>
      </c>
      <c r="B19" s="98" t="s">
        <v>228</v>
      </c>
      <c r="C19" s="98" t="s">
        <v>990</v>
      </c>
      <c r="D19" s="98" t="s">
        <v>146</v>
      </c>
      <c r="E19" s="105">
        <v>407300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98" t="s">
        <v>1292</v>
      </c>
      <c r="M19" s="98" t="s">
        <v>1286</v>
      </c>
    </row>
    <row r="20" spans="1:13" ht="15.45" customHeight="1" x14ac:dyDescent="0.3">
      <c r="A20" s="98" t="s">
        <v>178</v>
      </c>
      <c r="B20" s="98" t="s">
        <v>179</v>
      </c>
      <c r="C20" s="98" t="s">
        <v>1010</v>
      </c>
      <c r="D20" s="98" t="s">
        <v>1009</v>
      </c>
      <c r="E20" s="105">
        <v>4003926.72</v>
      </c>
      <c r="F20" s="105">
        <v>0</v>
      </c>
      <c r="G20" s="105">
        <v>3256698.8799999999</v>
      </c>
      <c r="H20" s="105">
        <v>0</v>
      </c>
      <c r="I20" s="105">
        <v>0</v>
      </c>
      <c r="J20" s="105">
        <v>3256698.8799999999</v>
      </c>
      <c r="K20" s="105">
        <v>3068045.12</v>
      </c>
      <c r="L20" s="98" t="s">
        <v>1296</v>
      </c>
      <c r="M20" s="98" t="s">
        <v>0</v>
      </c>
    </row>
    <row r="21" spans="1:13" ht="15.45" customHeight="1" x14ac:dyDescent="0.3">
      <c r="A21" s="98" t="s">
        <v>490</v>
      </c>
      <c r="B21" s="98" t="s">
        <v>491</v>
      </c>
      <c r="C21" s="98" t="s">
        <v>1015</v>
      </c>
      <c r="D21" s="98" t="s">
        <v>1014</v>
      </c>
      <c r="E21" s="105">
        <v>4362369.4000000004</v>
      </c>
      <c r="F21" s="105">
        <v>0</v>
      </c>
      <c r="G21" s="105">
        <v>3450632.56</v>
      </c>
      <c r="H21" s="105">
        <v>0</v>
      </c>
      <c r="I21" s="105">
        <v>0</v>
      </c>
      <c r="J21" s="105">
        <v>2530632.56</v>
      </c>
      <c r="K21" s="105">
        <v>1654087.11</v>
      </c>
      <c r="L21" s="98" t="s">
        <v>1297</v>
      </c>
      <c r="M21" s="98" t="s">
        <v>0</v>
      </c>
    </row>
    <row r="22" spans="1:13" ht="15.45" customHeight="1" x14ac:dyDescent="0.3">
      <c r="A22" s="98" t="s">
        <v>156</v>
      </c>
      <c r="B22" s="98" t="s">
        <v>157</v>
      </c>
      <c r="C22" s="98" t="s">
        <v>1020</v>
      </c>
      <c r="D22" s="98" t="s">
        <v>1019</v>
      </c>
      <c r="E22" s="105">
        <v>2473769.1800000002</v>
      </c>
      <c r="F22" s="105">
        <v>0</v>
      </c>
      <c r="G22" s="105">
        <v>2473133.09</v>
      </c>
      <c r="H22" s="105">
        <v>0</v>
      </c>
      <c r="I22" s="105">
        <v>0</v>
      </c>
      <c r="J22" s="105">
        <v>2473133.09</v>
      </c>
      <c r="K22" s="105">
        <v>2429613.2000000002</v>
      </c>
      <c r="L22" s="98" t="s">
        <v>1298</v>
      </c>
      <c r="M22" s="98" t="s">
        <v>0</v>
      </c>
    </row>
    <row r="23" spans="1:13" ht="15.6" customHeight="1" x14ac:dyDescent="0.3">
      <c r="A23" s="98" t="s">
        <v>160</v>
      </c>
      <c r="B23" s="98" t="s">
        <v>161</v>
      </c>
      <c r="C23" s="98" t="s">
        <v>1010</v>
      </c>
      <c r="D23" s="98" t="s">
        <v>1009</v>
      </c>
      <c r="E23" s="105">
        <v>5574116.3700000001</v>
      </c>
      <c r="F23" s="105">
        <v>0</v>
      </c>
      <c r="G23" s="105">
        <v>5257613.12</v>
      </c>
      <c r="H23" s="105">
        <v>0</v>
      </c>
      <c r="I23" s="105">
        <v>0</v>
      </c>
      <c r="J23" s="105">
        <v>5257613.12</v>
      </c>
      <c r="K23" s="105">
        <v>5221535.79</v>
      </c>
      <c r="L23" s="98" t="s">
        <v>1296</v>
      </c>
      <c r="M23" s="98" t="s">
        <v>0</v>
      </c>
    </row>
    <row r="24" spans="1:13" ht="15.45" customHeight="1" x14ac:dyDescent="0.3">
      <c r="A24" s="98" t="s">
        <v>168</v>
      </c>
      <c r="B24" s="98" t="s">
        <v>169</v>
      </c>
      <c r="C24" s="98" t="s">
        <v>1022</v>
      </c>
      <c r="D24" s="98" t="s">
        <v>1021</v>
      </c>
      <c r="E24" s="105">
        <v>5149021.8499999996</v>
      </c>
      <c r="F24" s="105">
        <v>0</v>
      </c>
      <c r="G24" s="105">
        <v>4292511.2</v>
      </c>
      <c r="H24" s="105">
        <v>0</v>
      </c>
      <c r="I24" s="105">
        <v>-664933.43999999994</v>
      </c>
      <c r="J24" s="105">
        <v>3646133.6</v>
      </c>
      <c r="K24" s="105">
        <v>3082439.72</v>
      </c>
      <c r="L24" s="98" t="s">
        <v>1299</v>
      </c>
      <c r="M24" s="98" t="s">
        <v>0</v>
      </c>
    </row>
    <row r="25" spans="1:13" ht="15.45" customHeight="1" x14ac:dyDescent="0.3">
      <c r="A25" s="98" t="s">
        <v>164</v>
      </c>
      <c r="B25" s="98" t="s">
        <v>165</v>
      </c>
      <c r="C25" s="98" t="s">
        <v>1024</v>
      </c>
      <c r="D25" s="98" t="s">
        <v>1023</v>
      </c>
      <c r="E25" s="105">
        <v>1298773.75</v>
      </c>
      <c r="F25" s="105">
        <v>0</v>
      </c>
      <c r="G25" s="105">
        <v>1256948.7</v>
      </c>
      <c r="H25" s="105">
        <v>0</v>
      </c>
      <c r="I25" s="105">
        <v>-1600</v>
      </c>
      <c r="J25" s="105">
        <v>1256948.7</v>
      </c>
      <c r="K25" s="105">
        <v>1256948.7</v>
      </c>
      <c r="L25" s="98" t="s">
        <v>1296</v>
      </c>
      <c r="M25" s="98" t="s">
        <v>0</v>
      </c>
    </row>
    <row r="26" spans="1:13" ht="15.45" customHeight="1" x14ac:dyDescent="0.3">
      <c r="A26" s="98" t="s">
        <v>172</v>
      </c>
      <c r="B26" s="98" t="s">
        <v>173</v>
      </c>
      <c r="C26" s="98" t="s">
        <v>1026</v>
      </c>
      <c r="D26" s="98" t="s">
        <v>1025</v>
      </c>
      <c r="E26" s="105">
        <v>1571000</v>
      </c>
      <c r="F26" s="105">
        <v>99956.75</v>
      </c>
      <c r="G26" s="105">
        <v>142254.89000000001</v>
      </c>
      <c r="H26" s="105">
        <v>0</v>
      </c>
      <c r="I26" s="105">
        <v>0</v>
      </c>
      <c r="J26" s="105">
        <v>142254.89000000001</v>
      </c>
      <c r="K26" s="105">
        <v>142254.89000000001</v>
      </c>
      <c r="L26" s="98" t="s">
        <v>1296</v>
      </c>
      <c r="M26" s="98" t="s">
        <v>0</v>
      </c>
    </row>
    <row r="27" spans="1:13" ht="15.45" customHeight="1" x14ac:dyDescent="0.3">
      <c r="A27" s="98" t="s">
        <v>214</v>
      </c>
      <c r="B27" s="98" t="s">
        <v>215</v>
      </c>
      <c r="C27" s="98" t="s">
        <v>992</v>
      </c>
      <c r="D27" s="98" t="s">
        <v>67</v>
      </c>
      <c r="E27" s="105">
        <v>242419</v>
      </c>
      <c r="F27" s="105">
        <v>20066.810000000001</v>
      </c>
      <c r="G27" s="105">
        <v>197179.04</v>
      </c>
      <c r="H27" s="105">
        <v>0</v>
      </c>
      <c r="I27" s="105">
        <v>-121</v>
      </c>
      <c r="J27" s="105">
        <v>175362.24</v>
      </c>
      <c r="K27" s="105">
        <v>175362.24</v>
      </c>
      <c r="L27" s="98" t="s">
        <v>1300</v>
      </c>
      <c r="M27" s="98" t="s">
        <v>1301</v>
      </c>
    </row>
    <row r="28" spans="1:13" ht="15.45" customHeight="1" x14ac:dyDescent="0.3">
      <c r="A28" s="98" t="s">
        <v>211</v>
      </c>
      <c r="B28" s="98" t="s">
        <v>212</v>
      </c>
      <c r="C28" s="98" t="s">
        <v>995</v>
      </c>
      <c r="D28" s="98" t="s">
        <v>445</v>
      </c>
      <c r="E28" s="105">
        <v>297670.40999999997</v>
      </c>
      <c r="F28" s="105">
        <v>0</v>
      </c>
      <c r="G28" s="105">
        <v>272597.03999999998</v>
      </c>
      <c r="H28" s="105">
        <v>0</v>
      </c>
      <c r="I28" s="105">
        <v>-4289.9399999999996</v>
      </c>
      <c r="J28" s="105">
        <v>272597.03999999998</v>
      </c>
      <c r="K28" s="105">
        <v>191410.99</v>
      </c>
      <c r="L28" s="98" t="s">
        <v>1300</v>
      </c>
      <c r="M28" s="98" t="s">
        <v>1293</v>
      </c>
    </row>
    <row r="29" spans="1:13" ht="15.6" customHeight="1" x14ac:dyDescent="0.3">
      <c r="A29" s="98" t="s">
        <v>208</v>
      </c>
      <c r="B29" s="98" t="s">
        <v>1034</v>
      </c>
      <c r="C29" s="98" t="s">
        <v>990</v>
      </c>
      <c r="D29" s="98" t="s">
        <v>146</v>
      </c>
      <c r="E29" s="105">
        <v>444560.16</v>
      </c>
      <c r="F29" s="105">
        <v>0</v>
      </c>
      <c r="G29" s="105">
        <v>417709.06</v>
      </c>
      <c r="H29" s="105">
        <v>-22.05</v>
      </c>
      <c r="I29" s="105">
        <v>-470.3</v>
      </c>
      <c r="J29" s="105">
        <v>403211.1</v>
      </c>
      <c r="K29" s="105">
        <v>403233.15</v>
      </c>
      <c r="L29" s="98" t="s">
        <v>1300</v>
      </c>
      <c r="M29" s="98" t="s">
        <v>1302</v>
      </c>
    </row>
    <row r="30" spans="1:13" ht="15.45" customHeight="1" x14ac:dyDescent="0.3">
      <c r="A30" s="98" t="s">
        <v>217</v>
      </c>
      <c r="B30" s="98" t="s">
        <v>1035</v>
      </c>
      <c r="C30" s="98" t="s">
        <v>994</v>
      </c>
      <c r="D30" s="98" t="s">
        <v>54</v>
      </c>
      <c r="E30" s="105">
        <v>234872.55</v>
      </c>
      <c r="F30" s="105">
        <v>0</v>
      </c>
      <c r="G30" s="105">
        <v>162090.62</v>
      </c>
      <c r="H30" s="105">
        <v>-8104.53</v>
      </c>
      <c r="I30" s="105">
        <v>0</v>
      </c>
      <c r="J30" s="105">
        <v>153986.09</v>
      </c>
      <c r="K30" s="105">
        <v>153986.09</v>
      </c>
      <c r="L30" s="98" t="s">
        <v>1303</v>
      </c>
      <c r="M30" s="98" t="s">
        <v>1288</v>
      </c>
    </row>
    <row r="31" spans="1:13" ht="15.45" customHeight="1" x14ac:dyDescent="0.3">
      <c r="A31" s="98" t="s">
        <v>220</v>
      </c>
      <c r="B31" s="98" t="s">
        <v>221</v>
      </c>
      <c r="C31" s="98" t="s">
        <v>993</v>
      </c>
      <c r="D31" s="98" t="s">
        <v>429</v>
      </c>
      <c r="E31" s="105">
        <v>204605.56</v>
      </c>
      <c r="F31" s="105">
        <v>0</v>
      </c>
      <c r="G31" s="105">
        <v>144675.24</v>
      </c>
      <c r="H31" s="105">
        <v>0</v>
      </c>
      <c r="I31" s="105">
        <v>0</v>
      </c>
      <c r="J31" s="105">
        <v>114675.24</v>
      </c>
      <c r="K31" s="105">
        <v>114675.24</v>
      </c>
      <c r="L31" s="98" t="s">
        <v>1304</v>
      </c>
      <c r="M31" s="98" t="s">
        <v>1301</v>
      </c>
    </row>
    <row r="32" spans="1:13" ht="15.45" customHeight="1" x14ac:dyDescent="0.3">
      <c r="A32" s="98" t="s">
        <v>186</v>
      </c>
      <c r="B32" s="98" t="s">
        <v>187</v>
      </c>
      <c r="C32" s="98" t="s">
        <v>992</v>
      </c>
      <c r="D32" s="98" t="s">
        <v>67</v>
      </c>
      <c r="E32" s="105">
        <v>288106</v>
      </c>
      <c r="F32" s="105">
        <v>0</v>
      </c>
      <c r="G32" s="105">
        <v>279603.44</v>
      </c>
      <c r="H32" s="105">
        <v>0</v>
      </c>
      <c r="I32" s="105">
        <v>0</v>
      </c>
      <c r="J32" s="105">
        <v>279603.44</v>
      </c>
      <c r="K32" s="105">
        <v>279603.44</v>
      </c>
      <c r="L32" s="98" t="s">
        <v>1305</v>
      </c>
      <c r="M32" s="98" t="s">
        <v>1306</v>
      </c>
    </row>
    <row r="33" spans="1:13" ht="15.45" customHeight="1" x14ac:dyDescent="0.3">
      <c r="A33" s="98" t="s">
        <v>183</v>
      </c>
      <c r="B33" s="98" t="s">
        <v>184</v>
      </c>
      <c r="C33" s="98" t="s">
        <v>990</v>
      </c>
      <c r="D33" s="98" t="s">
        <v>146</v>
      </c>
      <c r="E33" s="105">
        <v>208223.53</v>
      </c>
      <c r="F33" s="105">
        <v>0</v>
      </c>
      <c r="G33" s="105">
        <v>148298.01</v>
      </c>
      <c r="H33" s="105">
        <v>0</v>
      </c>
      <c r="I33" s="105">
        <v>0</v>
      </c>
      <c r="J33" s="105">
        <v>148298.01</v>
      </c>
      <c r="K33" s="105">
        <v>143349.10999999999</v>
      </c>
      <c r="L33" s="98" t="s">
        <v>1307</v>
      </c>
      <c r="M33" s="98" t="s">
        <v>1308</v>
      </c>
    </row>
    <row r="34" spans="1:13" ht="15.45" customHeight="1" x14ac:dyDescent="0.3">
      <c r="A34" s="98" t="s">
        <v>189</v>
      </c>
      <c r="B34" s="98" t="s">
        <v>190</v>
      </c>
      <c r="C34" s="98" t="s">
        <v>992</v>
      </c>
      <c r="D34" s="98" t="s">
        <v>67</v>
      </c>
      <c r="E34" s="105">
        <v>222988.12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98" t="s">
        <v>1305</v>
      </c>
      <c r="M34" s="98" t="s">
        <v>1309</v>
      </c>
    </row>
    <row r="35" spans="1:13" ht="15.6" customHeight="1" x14ac:dyDescent="0.3">
      <c r="A35" s="98" t="s">
        <v>503</v>
      </c>
      <c r="B35" s="98" t="s">
        <v>504</v>
      </c>
      <c r="C35" s="98" t="s">
        <v>994</v>
      </c>
      <c r="D35" s="98" t="s">
        <v>54</v>
      </c>
      <c r="E35" s="105">
        <v>101765.7</v>
      </c>
      <c r="F35" s="105">
        <v>0</v>
      </c>
      <c r="G35" s="105">
        <v>101765.7</v>
      </c>
      <c r="H35" s="105">
        <v>0</v>
      </c>
      <c r="I35" s="105">
        <v>0</v>
      </c>
      <c r="J35" s="105">
        <v>101765.7</v>
      </c>
      <c r="K35" s="105">
        <v>101765.7</v>
      </c>
      <c r="L35" s="98" t="s">
        <v>1310</v>
      </c>
      <c r="M35" s="98" t="s">
        <v>0</v>
      </c>
    </row>
    <row r="36" spans="1:13" ht="15.45" customHeight="1" x14ac:dyDescent="0.3">
      <c r="A36" s="98" t="s">
        <v>497</v>
      </c>
      <c r="B36" s="98" t="s">
        <v>498</v>
      </c>
      <c r="C36" s="98" t="s">
        <v>993</v>
      </c>
      <c r="D36" s="98" t="s">
        <v>429</v>
      </c>
      <c r="E36" s="105">
        <v>296679.24</v>
      </c>
      <c r="F36" s="105">
        <v>0</v>
      </c>
      <c r="G36" s="105">
        <v>296679.21999999997</v>
      </c>
      <c r="H36" s="105">
        <v>0</v>
      </c>
      <c r="I36" s="105">
        <v>0</v>
      </c>
      <c r="J36" s="105">
        <v>296679.21999999997</v>
      </c>
      <c r="K36" s="105">
        <v>296679.21999999997</v>
      </c>
      <c r="L36" s="98" t="s">
        <v>1310</v>
      </c>
      <c r="M36" s="98" t="s">
        <v>0</v>
      </c>
    </row>
    <row r="37" spans="1:13" ht="15.45" customHeight="1" x14ac:dyDescent="0.3">
      <c r="A37" s="98" t="s">
        <v>512</v>
      </c>
      <c r="B37" s="98" t="s">
        <v>513</v>
      </c>
      <c r="C37" s="98" t="s">
        <v>992</v>
      </c>
      <c r="D37" s="98" t="s">
        <v>67</v>
      </c>
      <c r="E37" s="105">
        <v>442298.59</v>
      </c>
      <c r="F37" s="105">
        <v>0</v>
      </c>
      <c r="G37" s="105">
        <v>383275.99</v>
      </c>
      <c r="H37" s="105">
        <v>0</v>
      </c>
      <c r="I37" s="105">
        <v>0</v>
      </c>
      <c r="J37" s="105">
        <v>346065.48</v>
      </c>
      <c r="K37" s="105">
        <v>346065.48</v>
      </c>
      <c r="L37" s="98" t="s">
        <v>1311</v>
      </c>
      <c r="M37" s="98" t="s">
        <v>0</v>
      </c>
    </row>
    <row r="38" spans="1:13" ht="15.45" customHeight="1" x14ac:dyDescent="0.3">
      <c r="A38" s="98" t="s">
        <v>506</v>
      </c>
      <c r="B38" s="98" t="s">
        <v>507</v>
      </c>
      <c r="C38" s="98" t="s">
        <v>990</v>
      </c>
      <c r="D38" s="98" t="s">
        <v>146</v>
      </c>
      <c r="E38" s="105">
        <v>3993</v>
      </c>
      <c r="F38" s="105">
        <v>0</v>
      </c>
      <c r="G38" s="105">
        <v>3993</v>
      </c>
      <c r="H38" s="105">
        <v>0</v>
      </c>
      <c r="I38" s="105">
        <v>0</v>
      </c>
      <c r="J38" s="105">
        <v>3993</v>
      </c>
      <c r="K38" s="105">
        <v>3993</v>
      </c>
      <c r="L38" s="98" t="s">
        <v>1310</v>
      </c>
      <c r="M38" s="98" t="s">
        <v>0</v>
      </c>
    </row>
    <row r="39" spans="1:13" ht="15.45" customHeight="1" x14ac:dyDescent="0.3">
      <c r="A39" s="98" t="s">
        <v>509</v>
      </c>
      <c r="B39" s="98" t="s">
        <v>510</v>
      </c>
      <c r="C39" s="98" t="s">
        <v>995</v>
      </c>
      <c r="D39" s="98" t="s">
        <v>445</v>
      </c>
      <c r="E39" s="105">
        <v>121153.55</v>
      </c>
      <c r="F39" s="105">
        <v>0</v>
      </c>
      <c r="G39" s="105">
        <v>121153.53</v>
      </c>
      <c r="H39" s="105">
        <v>0</v>
      </c>
      <c r="I39" s="105">
        <v>0</v>
      </c>
      <c r="J39" s="105">
        <v>121153.53</v>
      </c>
      <c r="K39" s="105">
        <v>121153.53</v>
      </c>
      <c r="L39" s="98" t="s">
        <v>1310</v>
      </c>
      <c r="M39" s="98" t="s">
        <v>0</v>
      </c>
    </row>
    <row r="40" spans="1:13" ht="15.45" customHeight="1" x14ac:dyDescent="0.3">
      <c r="A40" s="98" t="s">
        <v>518</v>
      </c>
      <c r="B40" s="98" t="s">
        <v>519</v>
      </c>
      <c r="C40" s="98" t="s">
        <v>994</v>
      </c>
      <c r="D40" s="98" t="s">
        <v>54</v>
      </c>
      <c r="E40" s="105">
        <v>564471.25</v>
      </c>
      <c r="F40" s="105">
        <v>0</v>
      </c>
      <c r="G40" s="105">
        <v>225991.36</v>
      </c>
      <c r="H40" s="105">
        <v>0</v>
      </c>
      <c r="I40" s="105">
        <v>0</v>
      </c>
      <c r="J40" s="105">
        <v>225991.36</v>
      </c>
      <c r="K40" s="105">
        <v>225991.36</v>
      </c>
      <c r="L40" s="98" t="s">
        <v>1310</v>
      </c>
      <c r="M40" s="98" t="s">
        <v>0</v>
      </c>
    </row>
    <row r="41" spans="1:13" ht="15.45" customHeight="1" x14ac:dyDescent="0.3">
      <c r="A41" s="98" t="s">
        <v>500</v>
      </c>
      <c r="B41" s="98" t="s">
        <v>501</v>
      </c>
      <c r="C41" s="98" t="s">
        <v>993</v>
      </c>
      <c r="D41" s="98" t="s">
        <v>429</v>
      </c>
      <c r="E41" s="105">
        <v>554211</v>
      </c>
      <c r="F41" s="105">
        <v>0</v>
      </c>
      <c r="G41" s="105">
        <v>164303.9</v>
      </c>
      <c r="H41" s="105">
        <v>0</v>
      </c>
      <c r="I41" s="105">
        <v>0</v>
      </c>
      <c r="J41" s="105">
        <v>22980.2</v>
      </c>
      <c r="K41" s="105">
        <v>22735.759999999998</v>
      </c>
      <c r="L41" s="98" t="s">
        <v>1310</v>
      </c>
      <c r="M41" s="98" t="s">
        <v>0</v>
      </c>
    </row>
    <row r="42" spans="1:13" ht="15.6" customHeight="1" x14ac:dyDescent="0.3">
      <c r="A42" s="98" t="s">
        <v>515</v>
      </c>
      <c r="B42" s="98" t="s">
        <v>516</v>
      </c>
      <c r="C42" s="98" t="s">
        <v>992</v>
      </c>
      <c r="D42" s="98" t="s">
        <v>67</v>
      </c>
      <c r="E42" s="105">
        <v>127546.19</v>
      </c>
      <c r="F42" s="105">
        <v>0</v>
      </c>
      <c r="G42" s="105">
        <v>108113.84</v>
      </c>
      <c r="H42" s="105">
        <v>0</v>
      </c>
      <c r="I42" s="105">
        <v>0</v>
      </c>
      <c r="J42" s="105">
        <v>93113.84</v>
      </c>
      <c r="K42" s="105">
        <v>93113.84</v>
      </c>
      <c r="L42" s="98" t="s">
        <v>1310</v>
      </c>
      <c r="M42" s="98" t="s">
        <v>0</v>
      </c>
    </row>
    <row r="43" spans="1:13" ht="15.45" customHeight="1" x14ac:dyDescent="0.3">
      <c r="A43" s="98" t="s">
        <v>270</v>
      </c>
      <c r="B43" s="98" t="s">
        <v>271</v>
      </c>
      <c r="C43" s="98" t="s">
        <v>990</v>
      </c>
      <c r="D43" s="98" t="s">
        <v>146</v>
      </c>
      <c r="E43" s="105">
        <v>879927.06</v>
      </c>
      <c r="F43" s="105">
        <v>0</v>
      </c>
      <c r="G43" s="105">
        <v>879927.06</v>
      </c>
      <c r="H43" s="105">
        <v>0</v>
      </c>
      <c r="I43" s="105">
        <v>0</v>
      </c>
      <c r="J43" s="105">
        <v>879927.06</v>
      </c>
      <c r="K43" s="105">
        <v>879927.06</v>
      </c>
      <c r="L43" s="98" t="s">
        <v>1289</v>
      </c>
      <c r="M43" s="98" t="s">
        <v>0</v>
      </c>
    </row>
    <row r="44" spans="1:13" ht="15.45" customHeight="1" x14ac:dyDescent="0.3">
      <c r="A44" s="98" t="s">
        <v>267</v>
      </c>
      <c r="B44" s="98" t="s">
        <v>268</v>
      </c>
      <c r="C44" s="98" t="s">
        <v>993</v>
      </c>
      <c r="D44" s="98" t="s">
        <v>429</v>
      </c>
      <c r="E44" s="105">
        <v>835464</v>
      </c>
      <c r="F44" s="105">
        <v>0</v>
      </c>
      <c r="G44" s="105">
        <v>835371.85</v>
      </c>
      <c r="H44" s="105">
        <v>0</v>
      </c>
      <c r="I44" s="105">
        <v>-522.20000000000005</v>
      </c>
      <c r="J44" s="105">
        <v>834849.65</v>
      </c>
      <c r="K44" s="105">
        <v>766350.88</v>
      </c>
      <c r="L44" s="98" t="s">
        <v>1289</v>
      </c>
      <c r="M44" s="98" t="s">
        <v>0</v>
      </c>
    </row>
    <row r="45" spans="1:13" ht="15.45" customHeight="1" x14ac:dyDescent="0.3">
      <c r="A45" s="98" t="s">
        <v>283</v>
      </c>
      <c r="B45" s="98" t="s">
        <v>1043</v>
      </c>
      <c r="C45" s="98" t="s">
        <v>992</v>
      </c>
      <c r="D45" s="98" t="s">
        <v>67</v>
      </c>
      <c r="E45" s="105">
        <v>930299.22</v>
      </c>
      <c r="F45" s="105">
        <v>0</v>
      </c>
      <c r="G45" s="105">
        <v>924590.81</v>
      </c>
      <c r="H45" s="105">
        <v>0</v>
      </c>
      <c r="I45" s="105">
        <v>0</v>
      </c>
      <c r="J45" s="105">
        <v>924590.81</v>
      </c>
      <c r="K45" s="105">
        <v>924590.81</v>
      </c>
      <c r="L45" s="98" t="s">
        <v>1289</v>
      </c>
      <c r="M45" s="98" t="s">
        <v>0</v>
      </c>
    </row>
    <row r="46" spans="1:13" ht="15.45" customHeight="1" x14ac:dyDescent="0.3">
      <c r="A46" s="98" t="s">
        <v>277</v>
      </c>
      <c r="B46" s="98" t="s">
        <v>278</v>
      </c>
      <c r="C46" s="98" t="s">
        <v>994</v>
      </c>
      <c r="D46" s="98" t="s">
        <v>54</v>
      </c>
      <c r="E46" s="105">
        <v>274817.98</v>
      </c>
      <c r="F46" s="105">
        <v>0</v>
      </c>
      <c r="G46" s="105">
        <v>237574.1</v>
      </c>
      <c r="H46" s="105">
        <v>0</v>
      </c>
      <c r="I46" s="105">
        <v>-24941.26</v>
      </c>
      <c r="J46" s="105">
        <v>217550.2</v>
      </c>
      <c r="K46" s="105">
        <v>217550.2</v>
      </c>
      <c r="L46" s="98" t="s">
        <v>1289</v>
      </c>
      <c r="M46" s="98" t="s">
        <v>0</v>
      </c>
    </row>
    <row r="47" spans="1:13" ht="15.45" customHeight="1" x14ac:dyDescent="0.3">
      <c r="A47" s="98" t="s">
        <v>280</v>
      </c>
      <c r="B47" s="98" t="s">
        <v>1044</v>
      </c>
      <c r="C47" s="98" t="s">
        <v>995</v>
      </c>
      <c r="D47" s="98" t="s">
        <v>445</v>
      </c>
      <c r="E47" s="105">
        <v>862617.59999999998</v>
      </c>
      <c r="F47" s="105">
        <v>0</v>
      </c>
      <c r="G47" s="105">
        <v>882993.91</v>
      </c>
      <c r="H47" s="105">
        <v>0</v>
      </c>
      <c r="I47" s="105">
        <v>-20376.310000000001</v>
      </c>
      <c r="J47" s="105">
        <v>862617.59999999998</v>
      </c>
      <c r="K47" s="105">
        <v>862617.59999999998</v>
      </c>
      <c r="L47" s="98" t="s">
        <v>1290</v>
      </c>
      <c r="M47" s="98" t="s">
        <v>1312</v>
      </c>
    </row>
    <row r="48" spans="1:13" ht="15.6" customHeight="1" x14ac:dyDescent="0.3">
      <c r="A48" s="98" t="s">
        <v>274</v>
      </c>
      <c r="B48" s="98" t="s">
        <v>275</v>
      </c>
      <c r="C48" s="98" t="s">
        <v>990</v>
      </c>
      <c r="D48" s="98" t="s">
        <v>146</v>
      </c>
      <c r="E48" s="105">
        <v>863029.29</v>
      </c>
      <c r="F48" s="105">
        <v>0</v>
      </c>
      <c r="G48" s="105">
        <v>263362.3</v>
      </c>
      <c r="H48" s="105">
        <v>0</v>
      </c>
      <c r="I48" s="105">
        <v>0</v>
      </c>
      <c r="J48" s="105">
        <v>244477.75</v>
      </c>
      <c r="K48" s="105">
        <v>244477.75</v>
      </c>
      <c r="L48" s="98" t="s">
        <v>1313</v>
      </c>
      <c r="M48" s="98" t="s">
        <v>1314</v>
      </c>
    </row>
    <row r="49" spans="1:13" ht="15.45" customHeight="1" x14ac:dyDescent="0.3">
      <c r="A49" s="98" t="s">
        <v>286</v>
      </c>
      <c r="B49" s="98" t="s">
        <v>1045</v>
      </c>
      <c r="C49" s="98" t="s">
        <v>995</v>
      </c>
      <c r="D49" s="98" t="s">
        <v>445</v>
      </c>
      <c r="E49" s="105">
        <v>320671.49</v>
      </c>
      <c r="F49" s="105">
        <v>0</v>
      </c>
      <c r="G49" s="105">
        <v>170509.08</v>
      </c>
      <c r="H49" s="105">
        <v>0</v>
      </c>
      <c r="I49" s="105">
        <v>0</v>
      </c>
      <c r="J49" s="105">
        <v>136612.38</v>
      </c>
      <c r="K49" s="105">
        <v>19988.96</v>
      </c>
      <c r="L49" s="98" t="s">
        <v>1290</v>
      </c>
      <c r="M49" s="98" t="s">
        <v>1315</v>
      </c>
    </row>
    <row r="50" spans="1:13" ht="15.45" customHeight="1" x14ac:dyDescent="0.3">
      <c r="A50" s="98" t="s">
        <v>194</v>
      </c>
      <c r="B50" s="98" t="s">
        <v>195</v>
      </c>
      <c r="C50" s="98" t="s">
        <v>993</v>
      </c>
      <c r="D50" s="98" t="s">
        <v>429</v>
      </c>
      <c r="E50" s="105">
        <v>342549.33</v>
      </c>
      <c r="F50" s="105">
        <v>0</v>
      </c>
      <c r="G50" s="105">
        <v>346263.05</v>
      </c>
      <c r="H50" s="105">
        <v>0</v>
      </c>
      <c r="I50" s="105">
        <v>-6589.73</v>
      </c>
      <c r="J50" s="105">
        <v>340259.29</v>
      </c>
      <c r="K50" s="105">
        <v>340259.29</v>
      </c>
      <c r="L50" s="98" t="s">
        <v>1289</v>
      </c>
      <c r="M50" s="98" t="s">
        <v>0</v>
      </c>
    </row>
    <row r="51" spans="1:13" ht="15.45" customHeight="1" x14ac:dyDescent="0.3">
      <c r="A51" s="98" t="s">
        <v>197</v>
      </c>
      <c r="B51" s="98" t="s">
        <v>1053</v>
      </c>
      <c r="C51" s="98" t="s">
        <v>990</v>
      </c>
      <c r="D51" s="98" t="s">
        <v>146</v>
      </c>
      <c r="E51" s="105">
        <v>783264.16</v>
      </c>
      <c r="F51" s="105">
        <v>0</v>
      </c>
      <c r="G51" s="105">
        <v>783264.16</v>
      </c>
      <c r="H51" s="105">
        <v>0</v>
      </c>
      <c r="I51" s="105">
        <v>-6193.39</v>
      </c>
      <c r="J51" s="105">
        <v>783264.16</v>
      </c>
      <c r="K51" s="105">
        <v>783264.16</v>
      </c>
      <c r="L51" s="98" t="s">
        <v>1289</v>
      </c>
      <c r="M51" s="98" t="s">
        <v>0</v>
      </c>
    </row>
    <row r="52" spans="1:13" ht="15.45" customHeight="1" x14ac:dyDescent="0.3">
      <c r="A52" s="98" t="s">
        <v>200</v>
      </c>
      <c r="B52" s="98" t="s">
        <v>201</v>
      </c>
      <c r="C52" s="98" t="s">
        <v>995</v>
      </c>
      <c r="D52" s="98" t="s">
        <v>445</v>
      </c>
      <c r="E52" s="105">
        <v>308745.98</v>
      </c>
      <c r="F52" s="105">
        <v>0</v>
      </c>
      <c r="G52" s="105">
        <v>276781.31</v>
      </c>
      <c r="H52" s="105">
        <v>0</v>
      </c>
      <c r="I52" s="105">
        <v>-5858.38</v>
      </c>
      <c r="J52" s="105">
        <v>259393.26</v>
      </c>
      <c r="K52" s="105">
        <v>259393.26</v>
      </c>
      <c r="L52" s="98" t="s">
        <v>1316</v>
      </c>
      <c r="M52" s="98" t="s">
        <v>1317</v>
      </c>
    </row>
    <row r="53" spans="1:13" ht="15.45" customHeight="1" x14ac:dyDescent="0.3">
      <c r="A53" s="98" t="s">
        <v>203</v>
      </c>
      <c r="B53" s="98" t="s">
        <v>204</v>
      </c>
      <c r="C53" s="98" t="s">
        <v>992</v>
      </c>
      <c r="D53" s="98" t="s">
        <v>67</v>
      </c>
      <c r="E53" s="105">
        <v>484769.35</v>
      </c>
      <c r="F53" s="105">
        <v>0</v>
      </c>
      <c r="G53" s="105">
        <v>218933.97</v>
      </c>
      <c r="H53" s="105">
        <v>0</v>
      </c>
      <c r="I53" s="105">
        <v>-5506.43</v>
      </c>
      <c r="J53" s="105">
        <v>125887.19</v>
      </c>
      <c r="K53" s="105">
        <v>125887.19</v>
      </c>
      <c r="L53" s="98" t="s">
        <v>1318</v>
      </c>
      <c r="M53" s="98" t="s">
        <v>1319</v>
      </c>
    </row>
    <row r="54" spans="1:13" ht="15.45" customHeight="1" x14ac:dyDescent="0.3">
      <c r="A54" s="98" t="s">
        <v>148</v>
      </c>
      <c r="B54" s="98" t="s">
        <v>149</v>
      </c>
      <c r="C54" s="98" t="s">
        <v>995</v>
      </c>
      <c r="D54" s="98" t="s">
        <v>445</v>
      </c>
      <c r="E54" s="105">
        <v>474784</v>
      </c>
      <c r="F54" s="105">
        <v>0</v>
      </c>
      <c r="G54" s="105">
        <v>581800</v>
      </c>
      <c r="H54" s="105">
        <v>0</v>
      </c>
      <c r="I54" s="105">
        <v>-107016</v>
      </c>
      <c r="J54" s="105">
        <v>474784</v>
      </c>
      <c r="K54" s="105">
        <v>474784</v>
      </c>
      <c r="L54" s="98" t="s">
        <v>1289</v>
      </c>
      <c r="M54" s="98" t="s">
        <v>0</v>
      </c>
    </row>
    <row r="55" spans="1:13" ht="15.6" customHeight="1" x14ac:dyDescent="0.3">
      <c r="A55" s="98" t="s">
        <v>151</v>
      </c>
      <c r="B55" s="98" t="s">
        <v>152</v>
      </c>
      <c r="C55" s="98" t="s">
        <v>992</v>
      </c>
      <c r="D55" s="98" t="s">
        <v>67</v>
      </c>
      <c r="E55" s="105">
        <v>343507</v>
      </c>
      <c r="F55" s="105">
        <v>0</v>
      </c>
      <c r="G55" s="105">
        <v>227812.96</v>
      </c>
      <c r="H55" s="105">
        <v>0</v>
      </c>
      <c r="I55" s="105">
        <v>0</v>
      </c>
      <c r="J55" s="105">
        <v>227812.96</v>
      </c>
      <c r="K55" s="105">
        <v>200870.09</v>
      </c>
      <c r="L55" s="98" t="s">
        <v>1289</v>
      </c>
      <c r="M55" s="98" t="s">
        <v>0</v>
      </c>
    </row>
    <row r="56" spans="1:13" ht="15.45" customHeight="1" x14ac:dyDescent="0.3">
      <c r="A56" s="98" t="s">
        <v>124</v>
      </c>
      <c r="B56" s="98" t="s">
        <v>125</v>
      </c>
      <c r="C56" s="98" t="s">
        <v>993</v>
      </c>
      <c r="D56" s="98" t="s">
        <v>429</v>
      </c>
      <c r="E56" s="105">
        <v>1516932.01</v>
      </c>
      <c r="F56" s="105">
        <v>0</v>
      </c>
      <c r="G56" s="105">
        <v>1516825.67</v>
      </c>
      <c r="H56" s="105">
        <v>0</v>
      </c>
      <c r="I56" s="105">
        <v>-10366.94</v>
      </c>
      <c r="J56" s="105">
        <v>1516825.67</v>
      </c>
      <c r="K56" s="105">
        <v>1516825.67</v>
      </c>
      <c r="L56" s="98" t="s">
        <v>1289</v>
      </c>
      <c r="M56" s="98" t="s">
        <v>0</v>
      </c>
    </row>
    <row r="57" spans="1:13" ht="15.45" customHeight="1" x14ac:dyDescent="0.3">
      <c r="A57" s="98" t="s">
        <v>127</v>
      </c>
      <c r="B57" s="98" t="s">
        <v>128</v>
      </c>
      <c r="C57" s="98" t="s">
        <v>993</v>
      </c>
      <c r="D57" s="98" t="s">
        <v>429</v>
      </c>
      <c r="E57" s="105">
        <v>806317.97</v>
      </c>
      <c r="F57" s="105">
        <v>0</v>
      </c>
      <c r="G57" s="105">
        <v>889328.04</v>
      </c>
      <c r="H57" s="105">
        <v>0</v>
      </c>
      <c r="I57" s="105">
        <v>-83185.570000000007</v>
      </c>
      <c r="J57" s="105">
        <v>806142.47</v>
      </c>
      <c r="K57" s="105">
        <v>806142.47</v>
      </c>
      <c r="L57" s="98" t="s">
        <v>1289</v>
      </c>
      <c r="M57" s="98" t="s">
        <v>0</v>
      </c>
    </row>
    <row r="58" spans="1:13" ht="15.45" customHeight="1" x14ac:dyDescent="0.3">
      <c r="A58" s="98" t="s">
        <v>133</v>
      </c>
      <c r="B58" s="98" t="s">
        <v>134</v>
      </c>
      <c r="C58" s="98" t="s">
        <v>993</v>
      </c>
      <c r="D58" s="98" t="s">
        <v>429</v>
      </c>
      <c r="E58" s="105">
        <v>877516.65</v>
      </c>
      <c r="F58" s="105">
        <v>0</v>
      </c>
      <c r="G58" s="105">
        <v>877396.83</v>
      </c>
      <c r="H58" s="105">
        <v>0</v>
      </c>
      <c r="I58" s="105">
        <v>0</v>
      </c>
      <c r="J58" s="105">
        <v>877396.83</v>
      </c>
      <c r="K58" s="105">
        <v>877396.83</v>
      </c>
      <c r="L58" s="98" t="s">
        <v>1289</v>
      </c>
      <c r="M58" s="98" t="s">
        <v>0</v>
      </c>
    </row>
    <row r="59" spans="1:13" ht="15.45" customHeight="1" x14ac:dyDescent="0.3">
      <c r="A59" s="98" t="s">
        <v>130</v>
      </c>
      <c r="B59" s="98" t="s">
        <v>131</v>
      </c>
      <c r="C59" s="98" t="s">
        <v>993</v>
      </c>
      <c r="D59" s="98" t="s">
        <v>429</v>
      </c>
      <c r="E59" s="105">
        <v>418332.84</v>
      </c>
      <c r="F59" s="105">
        <v>0</v>
      </c>
      <c r="G59" s="105">
        <v>406712.74</v>
      </c>
      <c r="H59" s="105">
        <v>0</v>
      </c>
      <c r="I59" s="105">
        <v>-1573.35</v>
      </c>
      <c r="J59" s="105">
        <v>284597.13</v>
      </c>
      <c r="K59" s="105">
        <v>253819.33</v>
      </c>
      <c r="L59" s="98" t="s">
        <v>1320</v>
      </c>
      <c r="M59" s="98" t="s">
        <v>1301</v>
      </c>
    </row>
    <row r="60" spans="1:13" ht="15.45" customHeight="1" x14ac:dyDescent="0.3">
      <c r="A60" s="98" t="s">
        <v>136</v>
      </c>
      <c r="B60" s="98" t="s">
        <v>137</v>
      </c>
      <c r="C60" s="98" t="s">
        <v>993</v>
      </c>
      <c r="D60" s="98" t="s">
        <v>429</v>
      </c>
      <c r="E60" s="105">
        <v>173605.67</v>
      </c>
      <c r="F60" s="105">
        <v>0</v>
      </c>
      <c r="G60" s="105">
        <v>95634.89</v>
      </c>
      <c r="H60" s="105">
        <v>0</v>
      </c>
      <c r="I60" s="105">
        <v>0</v>
      </c>
      <c r="J60" s="105">
        <v>54009.89</v>
      </c>
      <c r="K60" s="105">
        <v>54009.89</v>
      </c>
      <c r="L60" s="98" t="s">
        <v>1321</v>
      </c>
      <c r="M60" s="98" t="s">
        <v>1312</v>
      </c>
    </row>
    <row r="61" spans="1:13" ht="15.6" customHeight="1" x14ac:dyDescent="0.3">
      <c r="A61" s="98" t="s">
        <v>139</v>
      </c>
      <c r="B61" s="98" t="s">
        <v>140</v>
      </c>
      <c r="C61" s="98" t="s">
        <v>993</v>
      </c>
      <c r="D61" s="98" t="s">
        <v>429</v>
      </c>
      <c r="E61" s="105">
        <v>485640.4</v>
      </c>
      <c r="F61" s="105">
        <v>0</v>
      </c>
      <c r="G61" s="105">
        <v>65499.66</v>
      </c>
      <c r="H61" s="105">
        <v>0</v>
      </c>
      <c r="I61" s="105">
        <v>0</v>
      </c>
      <c r="J61" s="105">
        <v>35261.69</v>
      </c>
      <c r="K61" s="105">
        <v>35261.69</v>
      </c>
      <c r="L61" s="98" t="s">
        <v>1321</v>
      </c>
      <c r="M61" s="98" t="s">
        <v>1295</v>
      </c>
    </row>
    <row r="62" spans="1:13" ht="15.45" customHeight="1" x14ac:dyDescent="0.3">
      <c r="A62" s="98" t="s">
        <v>443</v>
      </c>
      <c r="B62" s="98" t="s">
        <v>444</v>
      </c>
      <c r="C62" s="98" t="s">
        <v>995</v>
      </c>
      <c r="D62" s="98" t="s">
        <v>445</v>
      </c>
      <c r="E62" s="105">
        <v>151437</v>
      </c>
      <c r="F62" s="105">
        <v>0</v>
      </c>
      <c r="G62" s="105">
        <v>150931.81</v>
      </c>
      <c r="H62" s="105">
        <v>0</v>
      </c>
      <c r="I62" s="105">
        <v>0</v>
      </c>
      <c r="J62" s="105">
        <v>150197.99</v>
      </c>
      <c r="K62" s="105">
        <v>12013.69</v>
      </c>
      <c r="L62" s="98" t="s">
        <v>1322</v>
      </c>
      <c r="M62" s="98" t="s">
        <v>1291</v>
      </c>
    </row>
    <row r="63" spans="1:13" ht="15.45" customHeight="1" x14ac:dyDescent="0.3">
      <c r="A63" s="98" t="s">
        <v>434</v>
      </c>
      <c r="B63" s="98" t="s">
        <v>435</v>
      </c>
      <c r="C63" s="98" t="s">
        <v>993</v>
      </c>
      <c r="D63" s="98" t="s">
        <v>429</v>
      </c>
      <c r="E63" s="105">
        <v>148480</v>
      </c>
      <c r="F63" s="105">
        <v>0</v>
      </c>
      <c r="G63" s="105">
        <v>148480</v>
      </c>
      <c r="H63" s="105">
        <v>0</v>
      </c>
      <c r="I63" s="105">
        <v>0</v>
      </c>
      <c r="J63" s="105">
        <v>148480</v>
      </c>
      <c r="K63" s="105">
        <v>148480</v>
      </c>
      <c r="L63" s="98" t="s">
        <v>1289</v>
      </c>
      <c r="M63" s="98" t="s">
        <v>0</v>
      </c>
    </row>
    <row r="64" spans="1:13" ht="15.45" customHeight="1" x14ac:dyDescent="0.3">
      <c r="A64" s="98" t="s">
        <v>447</v>
      </c>
      <c r="B64" s="98" t="s">
        <v>448</v>
      </c>
      <c r="C64" s="98" t="s">
        <v>1059</v>
      </c>
      <c r="D64" s="98" t="s">
        <v>449</v>
      </c>
      <c r="E64" s="105">
        <v>146319</v>
      </c>
      <c r="F64" s="105">
        <v>0</v>
      </c>
      <c r="G64" s="105">
        <v>146319</v>
      </c>
      <c r="H64" s="105">
        <v>0</v>
      </c>
      <c r="I64" s="105">
        <v>0</v>
      </c>
      <c r="J64" s="105">
        <v>146319</v>
      </c>
      <c r="K64" s="105">
        <v>146319</v>
      </c>
      <c r="L64" s="98" t="s">
        <v>1289</v>
      </c>
      <c r="M64" s="98" t="s">
        <v>0</v>
      </c>
    </row>
    <row r="65" spans="1:13" ht="15.45" customHeight="1" x14ac:dyDescent="0.3">
      <c r="A65" s="98" t="s">
        <v>437</v>
      </c>
      <c r="B65" s="98" t="s">
        <v>438</v>
      </c>
      <c r="C65" s="98" t="s">
        <v>994</v>
      </c>
      <c r="D65" s="98" t="s">
        <v>54</v>
      </c>
      <c r="E65" s="105">
        <v>188353</v>
      </c>
      <c r="F65" s="105">
        <v>0</v>
      </c>
      <c r="G65" s="105">
        <v>185399.15</v>
      </c>
      <c r="H65" s="105">
        <v>0</v>
      </c>
      <c r="I65" s="105">
        <v>0</v>
      </c>
      <c r="J65" s="105">
        <v>185399.15</v>
      </c>
      <c r="K65" s="105">
        <v>185399.15</v>
      </c>
      <c r="L65" s="98" t="s">
        <v>1289</v>
      </c>
      <c r="M65" s="98" t="s">
        <v>0</v>
      </c>
    </row>
    <row r="66" spans="1:13" ht="15.45" customHeight="1" x14ac:dyDescent="0.3">
      <c r="A66" s="98" t="s">
        <v>440</v>
      </c>
      <c r="B66" s="98" t="s">
        <v>441</v>
      </c>
      <c r="C66" s="98" t="s">
        <v>990</v>
      </c>
      <c r="D66" s="98" t="s">
        <v>146</v>
      </c>
      <c r="E66" s="105">
        <v>600732.80000000005</v>
      </c>
      <c r="F66" s="105">
        <v>0</v>
      </c>
      <c r="G66" s="105">
        <v>600732.80000000005</v>
      </c>
      <c r="H66" s="105">
        <v>0</v>
      </c>
      <c r="I66" s="105">
        <v>-600632.09</v>
      </c>
      <c r="J66" s="105">
        <v>600732.80000000005</v>
      </c>
      <c r="K66" s="105">
        <v>600732.80000000005</v>
      </c>
      <c r="L66" s="98" t="s">
        <v>1289</v>
      </c>
      <c r="M66" s="98" t="s">
        <v>0</v>
      </c>
    </row>
    <row r="67" spans="1:13" ht="15.45" customHeight="1" x14ac:dyDescent="0.3">
      <c r="A67" s="98" t="s">
        <v>1061</v>
      </c>
      <c r="B67" s="98" t="s">
        <v>1062</v>
      </c>
      <c r="C67" s="98" t="s">
        <v>1064</v>
      </c>
      <c r="D67" s="98" t="s">
        <v>1063</v>
      </c>
      <c r="E67" s="105">
        <v>314254.89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98" t="s">
        <v>1323</v>
      </c>
      <c r="M67" s="98" t="s">
        <v>1324</v>
      </c>
    </row>
    <row r="68" spans="1:13" ht="15.6" customHeight="1" x14ac:dyDescent="0.3">
      <c r="A68" s="98" t="s">
        <v>1065</v>
      </c>
      <c r="B68" s="98" t="s">
        <v>1066</v>
      </c>
      <c r="C68" s="98" t="s">
        <v>1068</v>
      </c>
      <c r="D68" s="98" t="s">
        <v>1067</v>
      </c>
      <c r="E68" s="105">
        <v>362107.24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98" t="s">
        <v>1323</v>
      </c>
      <c r="M68" s="98" t="s">
        <v>1291</v>
      </c>
    </row>
    <row r="69" spans="1:13" ht="15.45" customHeight="1" x14ac:dyDescent="0.3">
      <c r="A69" s="98" t="s">
        <v>452</v>
      </c>
      <c r="B69" s="98" t="s">
        <v>453</v>
      </c>
      <c r="C69" s="98" t="s">
        <v>993</v>
      </c>
      <c r="D69" s="98" t="s">
        <v>429</v>
      </c>
      <c r="E69" s="105">
        <v>736499</v>
      </c>
      <c r="F69" s="105">
        <v>0</v>
      </c>
      <c r="G69" s="105">
        <v>700638.84</v>
      </c>
      <c r="H69" s="105">
        <v>0</v>
      </c>
      <c r="I69" s="105">
        <v>-318.83</v>
      </c>
      <c r="J69" s="105">
        <v>601124.47</v>
      </c>
      <c r="K69" s="105">
        <v>601124.47</v>
      </c>
      <c r="L69" s="98" t="s">
        <v>1325</v>
      </c>
      <c r="M69" s="98" t="s">
        <v>1319</v>
      </c>
    </row>
    <row r="70" spans="1:13" ht="15.45" customHeight="1" x14ac:dyDescent="0.3">
      <c r="A70" s="98" t="s">
        <v>458</v>
      </c>
      <c r="B70" s="98" t="s">
        <v>459</v>
      </c>
      <c r="C70" s="98" t="s">
        <v>990</v>
      </c>
      <c r="D70" s="98" t="s">
        <v>146</v>
      </c>
      <c r="E70" s="105">
        <v>891741.18</v>
      </c>
      <c r="F70" s="105">
        <v>0</v>
      </c>
      <c r="G70" s="105">
        <v>891741.18</v>
      </c>
      <c r="H70" s="105">
        <v>0</v>
      </c>
      <c r="I70" s="105">
        <v>-206.94</v>
      </c>
      <c r="J70" s="105">
        <v>891741.18</v>
      </c>
      <c r="K70" s="105">
        <v>891741.18</v>
      </c>
      <c r="L70" s="98" t="s">
        <v>1326</v>
      </c>
      <c r="M70" s="98" t="s">
        <v>1317</v>
      </c>
    </row>
    <row r="71" spans="1:13" ht="15.45" customHeight="1" x14ac:dyDescent="0.3">
      <c r="A71" s="98" t="s">
        <v>461</v>
      </c>
      <c r="B71" s="98" t="s">
        <v>462</v>
      </c>
      <c r="C71" s="98" t="s">
        <v>995</v>
      </c>
      <c r="D71" s="98" t="s">
        <v>445</v>
      </c>
      <c r="E71" s="105">
        <v>727472.94</v>
      </c>
      <c r="F71" s="105">
        <v>0</v>
      </c>
      <c r="G71" s="105">
        <v>727472.94</v>
      </c>
      <c r="H71" s="105">
        <v>0</v>
      </c>
      <c r="I71" s="105">
        <v>-328.45</v>
      </c>
      <c r="J71" s="105">
        <v>727472.94</v>
      </c>
      <c r="K71" s="105">
        <v>727472.94</v>
      </c>
      <c r="L71" s="98" t="s">
        <v>1289</v>
      </c>
      <c r="M71" s="98" t="s">
        <v>0</v>
      </c>
    </row>
    <row r="72" spans="1:13" ht="15.45" customHeight="1" x14ac:dyDescent="0.3">
      <c r="A72" s="98" t="s">
        <v>464</v>
      </c>
      <c r="B72" s="98" t="s">
        <v>465</v>
      </c>
      <c r="C72" s="98" t="s">
        <v>992</v>
      </c>
      <c r="D72" s="98" t="s">
        <v>67</v>
      </c>
      <c r="E72" s="105">
        <v>368599</v>
      </c>
      <c r="F72" s="105">
        <v>0</v>
      </c>
      <c r="G72" s="105">
        <v>347562.14</v>
      </c>
      <c r="H72" s="105">
        <v>0</v>
      </c>
      <c r="I72" s="105">
        <v>-1817.15</v>
      </c>
      <c r="J72" s="105">
        <v>347562.14</v>
      </c>
      <c r="K72" s="105">
        <v>347562.14</v>
      </c>
      <c r="L72" s="98" t="s">
        <v>1327</v>
      </c>
      <c r="M72" s="98" t="s">
        <v>1317</v>
      </c>
    </row>
    <row r="73" spans="1:13" ht="15.45" customHeight="1" x14ac:dyDescent="0.3">
      <c r="A73" s="98" t="s">
        <v>455</v>
      </c>
      <c r="B73" s="98" t="s">
        <v>456</v>
      </c>
      <c r="C73" s="98" t="s">
        <v>994</v>
      </c>
      <c r="D73" s="98" t="s">
        <v>54</v>
      </c>
      <c r="E73" s="105">
        <v>241889</v>
      </c>
      <c r="F73" s="105">
        <v>0</v>
      </c>
      <c r="G73" s="105">
        <v>241889</v>
      </c>
      <c r="H73" s="105">
        <v>0</v>
      </c>
      <c r="I73" s="105">
        <v>0</v>
      </c>
      <c r="J73" s="105">
        <v>241889</v>
      </c>
      <c r="K73" s="105">
        <v>241889</v>
      </c>
      <c r="L73" s="98" t="s">
        <v>1289</v>
      </c>
      <c r="M73" s="98" t="s">
        <v>0</v>
      </c>
    </row>
    <row r="74" spans="1:13" ht="15.6" customHeight="1" x14ac:dyDescent="0.3">
      <c r="A74" s="98" t="s">
        <v>377</v>
      </c>
      <c r="B74" s="98" t="s">
        <v>378</v>
      </c>
      <c r="C74" s="98" t="s">
        <v>1098</v>
      </c>
      <c r="D74" s="98" t="s">
        <v>1097</v>
      </c>
      <c r="E74" s="105">
        <v>25517</v>
      </c>
      <c r="F74" s="105">
        <v>0</v>
      </c>
      <c r="G74" s="105">
        <v>25516.78</v>
      </c>
      <c r="H74" s="105">
        <v>0</v>
      </c>
      <c r="I74" s="105">
        <v>0</v>
      </c>
      <c r="J74" s="105">
        <v>25516.78</v>
      </c>
      <c r="K74" s="105">
        <v>25516.78</v>
      </c>
      <c r="L74" s="98" t="s">
        <v>1289</v>
      </c>
      <c r="M74" s="98" t="s">
        <v>0</v>
      </c>
    </row>
    <row r="75" spans="1:13" ht="15.45" customHeight="1" x14ac:dyDescent="0.3">
      <c r="A75" s="98" t="s">
        <v>345</v>
      </c>
      <c r="B75" s="98" t="s">
        <v>346</v>
      </c>
      <c r="C75" s="98" t="s">
        <v>1100</v>
      </c>
      <c r="D75" s="98" t="s">
        <v>1099</v>
      </c>
      <c r="E75" s="105">
        <v>466768.66</v>
      </c>
      <c r="F75" s="105">
        <v>0</v>
      </c>
      <c r="G75" s="105">
        <v>442063.62</v>
      </c>
      <c r="H75" s="105">
        <v>0</v>
      </c>
      <c r="I75" s="105">
        <v>0</v>
      </c>
      <c r="J75" s="105">
        <v>425677.58</v>
      </c>
      <c r="K75" s="105">
        <v>425677.58</v>
      </c>
      <c r="L75" s="98" t="s">
        <v>1328</v>
      </c>
      <c r="M75" s="98" t="s">
        <v>1293</v>
      </c>
    </row>
    <row r="76" spans="1:13" ht="15.45" customHeight="1" x14ac:dyDescent="0.3">
      <c r="A76" s="98" t="s">
        <v>353</v>
      </c>
      <c r="B76" s="98" t="s">
        <v>1101</v>
      </c>
      <c r="C76" s="98" t="s">
        <v>1103</v>
      </c>
      <c r="D76" s="98" t="s">
        <v>1102</v>
      </c>
      <c r="E76" s="105">
        <v>82938</v>
      </c>
      <c r="F76" s="105">
        <v>0</v>
      </c>
      <c r="G76" s="105">
        <v>82935.73</v>
      </c>
      <c r="H76" s="105">
        <v>0</v>
      </c>
      <c r="I76" s="105">
        <v>0</v>
      </c>
      <c r="J76" s="105">
        <v>82935.73</v>
      </c>
      <c r="K76" s="105">
        <v>73445.279999999999</v>
      </c>
      <c r="L76" s="98" t="s">
        <v>1289</v>
      </c>
      <c r="M76" s="98" t="s">
        <v>0</v>
      </c>
    </row>
    <row r="77" spans="1:13" ht="15.45" customHeight="1" x14ac:dyDescent="0.3">
      <c r="A77" s="98" t="s">
        <v>349</v>
      </c>
      <c r="B77" s="98" t="s">
        <v>350</v>
      </c>
      <c r="C77" s="98" t="s">
        <v>1105</v>
      </c>
      <c r="D77" s="98" t="s">
        <v>1104</v>
      </c>
      <c r="E77" s="105">
        <v>50356</v>
      </c>
      <c r="F77" s="105">
        <v>0</v>
      </c>
      <c r="G77" s="105">
        <v>50356</v>
      </c>
      <c r="H77" s="105">
        <v>0</v>
      </c>
      <c r="I77" s="105">
        <v>0</v>
      </c>
      <c r="J77" s="105">
        <v>50356</v>
      </c>
      <c r="K77" s="105">
        <v>50356</v>
      </c>
      <c r="L77" s="98" t="s">
        <v>1289</v>
      </c>
      <c r="M77" s="98" t="s">
        <v>0</v>
      </c>
    </row>
    <row r="78" spans="1:13" ht="15.45" customHeight="1" x14ac:dyDescent="0.3">
      <c r="A78" s="98" t="s">
        <v>357</v>
      </c>
      <c r="B78" s="98" t="s">
        <v>358</v>
      </c>
      <c r="C78" s="98" t="s">
        <v>1107</v>
      </c>
      <c r="D78" s="98" t="s">
        <v>1106</v>
      </c>
      <c r="E78" s="105">
        <v>43413.03</v>
      </c>
      <c r="F78" s="105">
        <v>0</v>
      </c>
      <c r="G78" s="105">
        <v>43147.74</v>
      </c>
      <c r="H78" s="105">
        <v>0</v>
      </c>
      <c r="I78" s="105">
        <v>0</v>
      </c>
      <c r="J78" s="105">
        <v>43147.74</v>
      </c>
      <c r="K78" s="105">
        <v>43147.74</v>
      </c>
      <c r="L78" s="98" t="s">
        <v>1289</v>
      </c>
      <c r="M78" s="98" t="s">
        <v>0</v>
      </c>
    </row>
    <row r="79" spans="1:13" ht="15.45" customHeight="1" x14ac:dyDescent="0.3">
      <c r="A79" s="98" t="s">
        <v>373</v>
      </c>
      <c r="B79" s="98" t="s">
        <v>1108</v>
      </c>
      <c r="C79" s="98" t="s">
        <v>1110</v>
      </c>
      <c r="D79" s="98" t="s">
        <v>1109</v>
      </c>
      <c r="E79" s="105">
        <v>22790</v>
      </c>
      <c r="F79" s="105">
        <v>0</v>
      </c>
      <c r="G79" s="105">
        <v>22790</v>
      </c>
      <c r="H79" s="105">
        <v>0</v>
      </c>
      <c r="I79" s="105">
        <v>0</v>
      </c>
      <c r="J79" s="105">
        <v>22790</v>
      </c>
      <c r="K79" s="105">
        <v>22790</v>
      </c>
      <c r="L79" s="98" t="s">
        <v>1289</v>
      </c>
      <c r="M79" s="98" t="s">
        <v>0</v>
      </c>
    </row>
    <row r="80" spans="1:13" ht="15.6" customHeight="1" x14ac:dyDescent="0.3">
      <c r="A80" s="98" t="s">
        <v>369</v>
      </c>
      <c r="B80" s="98" t="s">
        <v>370</v>
      </c>
      <c r="C80" s="98" t="s">
        <v>1112</v>
      </c>
      <c r="D80" s="98" t="s">
        <v>1111</v>
      </c>
      <c r="E80" s="105">
        <v>163532</v>
      </c>
      <c r="F80" s="105">
        <v>0</v>
      </c>
      <c r="G80" s="105">
        <v>116438.3</v>
      </c>
      <c r="H80" s="105">
        <v>0</v>
      </c>
      <c r="I80" s="105">
        <v>0</v>
      </c>
      <c r="J80" s="105">
        <v>100678.9</v>
      </c>
      <c r="K80" s="105">
        <v>100678.9</v>
      </c>
      <c r="L80" s="98" t="s">
        <v>1329</v>
      </c>
      <c r="M80" s="98" t="s">
        <v>1315</v>
      </c>
    </row>
    <row r="81" spans="1:13" ht="15.45" customHeight="1" x14ac:dyDescent="0.3">
      <c r="A81" s="98" t="s">
        <v>381</v>
      </c>
      <c r="B81" s="98" t="s">
        <v>382</v>
      </c>
      <c r="C81" s="98" t="s">
        <v>1114</v>
      </c>
      <c r="D81" s="98" t="s">
        <v>1113</v>
      </c>
      <c r="E81" s="105">
        <v>27906</v>
      </c>
      <c r="F81" s="105">
        <v>0</v>
      </c>
      <c r="G81" s="105">
        <v>27906</v>
      </c>
      <c r="H81" s="105">
        <v>0</v>
      </c>
      <c r="I81" s="105">
        <v>0</v>
      </c>
      <c r="J81" s="105">
        <v>27906</v>
      </c>
      <c r="K81" s="105">
        <v>27906</v>
      </c>
      <c r="L81" s="98" t="s">
        <v>1289</v>
      </c>
      <c r="M81" s="98" t="s">
        <v>0</v>
      </c>
    </row>
    <row r="82" spans="1:13" ht="15.45" customHeight="1" x14ac:dyDescent="0.3">
      <c r="A82" s="98" t="s">
        <v>361</v>
      </c>
      <c r="B82" s="98" t="s">
        <v>362</v>
      </c>
      <c r="C82" s="98" t="s">
        <v>1116</v>
      </c>
      <c r="D82" s="98" t="s">
        <v>1115</v>
      </c>
      <c r="E82" s="105">
        <v>172142.73</v>
      </c>
      <c r="F82" s="105">
        <v>0</v>
      </c>
      <c r="G82" s="105">
        <v>119198.99</v>
      </c>
      <c r="H82" s="105">
        <v>0</v>
      </c>
      <c r="I82" s="105">
        <v>0</v>
      </c>
      <c r="J82" s="105">
        <v>72198.990000000005</v>
      </c>
      <c r="K82" s="105">
        <v>72198.990000000005</v>
      </c>
      <c r="L82" s="98" t="s">
        <v>1329</v>
      </c>
      <c r="M82" s="98" t="s">
        <v>1291</v>
      </c>
    </row>
    <row r="83" spans="1:13" ht="15.45" customHeight="1" x14ac:dyDescent="0.3">
      <c r="A83" s="98" t="s">
        <v>385</v>
      </c>
      <c r="B83" s="98" t="s">
        <v>386</v>
      </c>
      <c r="C83" s="98" t="s">
        <v>992</v>
      </c>
      <c r="D83" s="98" t="s">
        <v>67</v>
      </c>
      <c r="E83" s="105">
        <v>193823.02</v>
      </c>
      <c r="F83" s="105">
        <v>0</v>
      </c>
      <c r="G83" s="105">
        <v>188666.35</v>
      </c>
      <c r="H83" s="105">
        <v>0</v>
      </c>
      <c r="I83" s="105">
        <v>0</v>
      </c>
      <c r="J83" s="105">
        <v>188666.35</v>
      </c>
      <c r="K83" s="105">
        <v>182738.97</v>
      </c>
      <c r="L83" s="98" t="s">
        <v>1330</v>
      </c>
      <c r="M83" s="98" t="s">
        <v>1324</v>
      </c>
    </row>
    <row r="84" spans="1:13" ht="15.45" customHeight="1" x14ac:dyDescent="0.3">
      <c r="A84" s="98" t="s">
        <v>365</v>
      </c>
      <c r="B84" s="98" t="s">
        <v>1117</v>
      </c>
      <c r="C84" s="98" t="s">
        <v>1119</v>
      </c>
      <c r="D84" s="98" t="s">
        <v>1118</v>
      </c>
      <c r="E84" s="105">
        <v>23990.78</v>
      </c>
      <c r="F84" s="105">
        <v>0</v>
      </c>
      <c r="G84" s="105">
        <v>23990.78</v>
      </c>
      <c r="H84" s="105">
        <v>0</v>
      </c>
      <c r="I84" s="105">
        <v>0</v>
      </c>
      <c r="J84" s="105">
        <v>23990.78</v>
      </c>
      <c r="K84" s="105">
        <v>23990.78</v>
      </c>
      <c r="L84" s="98" t="s">
        <v>1289</v>
      </c>
      <c r="M84" s="98" t="s">
        <v>0</v>
      </c>
    </row>
    <row r="85" spans="1:13" ht="15.45" customHeight="1" x14ac:dyDescent="0.3">
      <c r="A85" s="98" t="s">
        <v>388</v>
      </c>
      <c r="B85" s="98" t="s">
        <v>389</v>
      </c>
      <c r="C85" s="98" t="s">
        <v>1121</v>
      </c>
      <c r="D85" s="98" t="s">
        <v>1120</v>
      </c>
      <c r="E85" s="105">
        <v>200968.85</v>
      </c>
      <c r="F85" s="105">
        <v>0</v>
      </c>
      <c r="G85" s="105">
        <v>164801.26</v>
      </c>
      <c r="H85" s="105">
        <v>0</v>
      </c>
      <c r="I85" s="105">
        <v>0</v>
      </c>
      <c r="J85" s="105">
        <v>164801.26</v>
      </c>
      <c r="K85" s="105">
        <v>149313.96</v>
      </c>
      <c r="L85" s="98" t="s">
        <v>1330</v>
      </c>
      <c r="M85" s="98" t="s">
        <v>1324</v>
      </c>
    </row>
    <row r="86" spans="1:13" ht="15.45" customHeight="1" x14ac:dyDescent="0.3">
      <c r="A86" s="98" t="s">
        <v>110</v>
      </c>
      <c r="B86" s="98" t="s">
        <v>111</v>
      </c>
      <c r="C86" s="98" t="s">
        <v>993</v>
      </c>
      <c r="D86" s="98" t="s">
        <v>429</v>
      </c>
      <c r="E86" s="105">
        <v>605024.19999999995</v>
      </c>
      <c r="F86" s="105">
        <v>0</v>
      </c>
      <c r="G86" s="105">
        <v>565282.06000000006</v>
      </c>
      <c r="H86" s="105">
        <v>0</v>
      </c>
      <c r="I86" s="105">
        <v>0</v>
      </c>
      <c r="J86" s="105">
        <v>449467.06</v>
      </c>
      <c r="K86" s="105">
        <v>449467.06</v>
      </c>
      <c r="L86" s="98" t="s">
        <v>1331</v>
      </c>
      <c r="M86" s="98" t="s">
        <v>1315</v>
      </c>
    </row>
    <row r="87" spans="1:13" ht="15.6" customHeight="1" x14ac:dyDescent="0.3">
      <c r="A87" s="98" t="s">
        <v>107</v>
      </c>
      <c r="B87" s="98" t="s">
        <v>108</v>
      </c>
      <c r="C87" s="98" t="s">
        <v>993</v>
      </c>
      <c r="D87" s="98" t="s">
        <v>429</v>
      </c>
      <c r="E87" s="105">
        <v>815537.61</v>
      </c>
      <c r="F87" s="105">
        <v>0</v>
      </c>
      <c r="G87" s="105">
        <v>887811.99</v>
      </c>
      <c r="H87" s="105">
        <v>0</v>
      </c>
      <c r="I87" s="105">
        <v>-168267.53</v>
      </c>
      <c r="J87" s="105">
        <v>612544.46</v>
      </c>
      <c r="K87" s="105">
        <v>612544.46</v>
      </c>
      <c r="L87" s="98" t="s">
        <v>1331</v>
      </c>
      <c r="M87" s="98" t="s">
        <v>1301</v>
      </c>
    </row>
    <row r="88" spans="1:13" ht="15.45" customHeight="1" x14ac:dyDescent="0.3">
      <c r="A88" s="98" t="s">
        <v>116</v>
      </c>
      <c r="B88" s="98" t="s">
        <v>117</v>
      </c>
      <c r="C88" s="98" t="s">
        <v>995</v>
      </c>
      <c r="D88" s="98" t="s">
        <v>445</v>
      </c>
      <c r="E88" s="105">
        <v>579418.99</v>
      </c>
      <c r="F88" s="105">
        <v>0</v>
      </c>
      <c r="G88" s="105">
        <v>566880.61</v>
      </c>
      <c r="H88" s="105">
        <v>0</v>
      </c>
      <c r="I88" s="105">
        <v>-4830.08</v>
      </c>
      <c r="J88" s="105">
        <v>566880.61</v>
      </c>
      <c r="K88" s="105">
        <v>566880.61</v>
      </c>
      <c r="L88" s="98" t="s">
        <v>1289</v>
      </c>
      <c r="M88" s="98" t="s">
        <v>0</v>
      </c>
    </row>
    <row r="89" spans="1:13" ht="15.45" customHeight="1" x14ac:dyDescent="0.3">
      <c r="A89" s="98" t="s">
        <v>119</v>
      </c>
      <c r="B89" s="98" t="s">
        <v>120</v>
      </c>
      <c r="C89" s="98" t="s">
        <v>995</v>
      </c>
      <c r="D89" s="98" t="s">
        <v>445</v>
      </c>
      <c r="E89" s="105">
        <v>673878</v>
      </c>
      <c r="F89" s="105">
        <v>0</v>
      </c>
      <c r="G89" s="105">
        <v>649318.36</v>
      </c>
      <c r="H89" s="105">
        <v>0</v>
      </c>
      <c r="I89" s="105">
        <v>0</v>
      </c>
      <c r="J89" s="105">
        <v>590089.36</v>
      </c>
      <c r="K89" s="105">
        <v>590089.36</v>
      </c>
      <c r="L89" s="98" t="s">
        <v>1331</v>
      </c>
      <c r="M89" s="98" t="s">
        <v>1332</v>
      </c>
    </row>
    <row r="90" spans="1:13" ht="15.45" customHeight="1" x14ac:dyDescent="0.3">
      <c r="A90" s="98" t="s">
        <v>113</v>
      </c>
      <c r="B90" s="98" t="s">
        <v>114</v>
      </c>
      <c r="C90" s="98" t="s">
        <v>994</v>
      </c>
      <c r="D90" s="98" t="s">
        <v>54</v>
      </c>
      <c r="E90" s="105">
        <v>1169691.19</v>
      </c>
      <c r="F90" s="105">
        <v>0</v>
      </c>
      <c r="G90" s="105">
        <v>1026106.49</v>
      </c>
      <c r="H90" s="105">
        <v>0</v>
      </c>
      <c r="I90" s="105">
        <v>-93129.58</v>
      </c>
      <c r="J90" s="105">
        <v>932976.91</v>
      </c>
      <c r="K90" s="105">
        <v>932976.91</v>
      </c>
      <c r="L90" s="98" t="s">
        <v>1321</v>
      </c>
      <c r="M90" s="98" t="s">
        <v>1324</v>
      </c>
    </row>
    <row r="91" spans="1:13" ht="15.45" customHeight="1" x14ac:dyDescent="0.3">
      <c r="A91" s="98" t="s">
        <v>1132</v>
      </c>
      <c r="B91" s="98" t="s">
        <v>1133</v>
      </c>
      <c r="C91" s="98" t="s">
        <v>1135</v>
      </c>
      <c r="D91" s="98" t="s">
        <v>1134</v>
      </c>
      <c r="E91" s="105">
        <v>248826.06</v>
      </c>
      <c r="F91" s="105">
        <v>0</v>
      </c>
      <c r="G91" s="105">
        <v>141123.64000000001</v>
      </c>
      <c r="H91" s="105">
        <v>0</v>
      </c>
      <c r="I91" s="105">
        <v>0</v>
      </c>
      <c r="J91" s="105">
        <v>119623.64</v>
      </c>
      <c r="K91" s="105">
        <v>119623.64</v>
      </c>
      <c r="L91" s="98" t="s">
        <v>1333</v>
      </c>
      <c r="M91" s="98" t="s">
        <v>1334</v>
      </c>
    </row>
    <row r="92" spans="1:13" ht="15.45" customHeight="1" x14ac:dyDescent="0.3">
      <c r="A92" s="98" t="s">
        <v>1136</v>
      </c>
      <c r="B92" s="98" t="s">
        <v>1137</v>
      </c>
      <c r="C92" s="98" t="s">
        <v>1139</v>
      </c>
      <c r="D92" s="98" t="s">
        <v>1138</v>
      </c>
      <c r="E92" s="105">
        <v>2212676.52</v>
      </c>
      <c r="F92" s="105">
        <v>0</v>
      </c>
      <c r="G92" s="105">
        <v>1478035.93</v>
      </c>
      <c r="H92" s="105">
        <v>0</v>
      </c>
      <c r="I92" s="105">
        <v>0</v>
      </c>
      <c r="J92" s="105">
        <v>1254035.93</v>
      </c>
      <c r="K92" s="105">
        <v>1140388.33</v>
      </c>
      <c r="L92" s="98" t="s">
        <v>1335</v>
      </c>
      <c r="M92" s="98" t="s">
        <v>1334</v>
      </c>
    </row>
    <row r="93" spans="1:13" ht="15.6" customHeight="1" x14ac:dyDescent="0.3">
      <c r="A93" s="98" t="s">
        <v>420</v>
      </c>
      <c r="B93" s="98" t="s">
        <v>1157</v>
      </c>
      <c r="C93" s="98" t="s">
        <v>992</v>
      </c>
      <c r="D93" s="98" t="s">
        <v>67</v>
      </c>
      <c r="E93" s="105">
        <v>15224</v>
      </c>
      <c r="F93" s="105">
        <v>0</v>
      </c>
      <c r="G93" s="105">
        <v>3505.46</v>
      </c>
      <c r="H93" s="105">
        <v>-9.18</v>
      </c>
      <c r="I93" s="105">
        <v>-70.739999999999995</v>
      </c>
      <c r="J93" s="105">
        <v>3478.05</v>
      </c>
      <c r="K93" s="105">
        <v>2962.1</v>
      </c>
      <c r="L93" s="98" t="s">
        <v>1336</v>
      </c>
      <c r="M93" s="98" t="s">
        <v>1337</v>
      </c>
    </row>
    <row r="94" spans="1:13" ht="15.45" customHeight="1" x14ac:dyDescent="0.3">
      <c r="A94" s="98" t="s">
        <v>423</v>
      </c>
      <c r="B94" s="98" t="s">
        <v>424</v>
      </c>
      <c r="C94" s="98" t="s">
        <v>1112</v>
      </c>
      <c r="D94" s="98" t="s">
        <v>1111</v>
      </c>
      <c r="E94" s="105">
        <v>6816</v>
      </c>
      <c r="F94" s="105">
        <v>0</v>
      </c>
      <c r="G94" s="105">
        <v>2516.34</v>
      </c>
      <c r="H94" s="105">
        <v>0</v>
      </c>
      <c r="I94" s="105">
        <v>0</v>
      </c>
      <c r="J94" s="105">
        <v>1868.36</v>
      </c>
      <c r="K94" s="105">
        <v>1712.93</v>
      </c>
      <c r="L94" s="98" t="s">
        <v>1338</v>
      </c>
      <c r="M94" s="98" t="s">
        <v>1339</v>
      </c>
    </row>
    <row r="95" spans="1:13" ht="15.45" customHeight="1" x14ac:dyDescent="0.3">
      <c r="A95" s="98" t="s">
        <v>427</v>
      </c>
      <c r="B95" s="98" t="s">
        <v>428</v>
      </c>
      <c r="C95" s="98" t="s">
        <v>993</v>
      </c>
      <c r="D95" s="98" t="s">
        <v>429</v>
      </c>
      <c r="E95" s="105">
        <v>15679</v>
      </c>
      <c r="F95" s="105">
        <v>0</v>
      </c>
      <c r="G95" s="105">
        <v>443.49</v>
      </c>
      <c r="H95" s="105">
        <v>0</v>
      </c>
      <c r="I95" s="105">
        <v>0</v>
      </c>
      <c r="J95" s="105">
        <v>443.49</v>
      </c>
      <c r="K95" s="105">
        <v>443.49</v>
      </c>
      <c r="L95" s="98" t="s">
        <v>1340</v>
      </c>
      <c r="M95" s="98" t="s">
        <v>1341</v>
      </c>
    </row>
    <row r="96" spans="1:13" ht="15.45" customHeight="1" x14ac:dyDescent="0.3">
      <c r="A96" s="98" t="s">
        <v>413</v>
      </c>
      <c r="B96" s="98" t="s">
        <v>414</v>
      </c>
      <c r="C96" s="98" t="s">
        <v>1116</v>
      </c>
      <c r="D96" s="98" t="s">
        <v>1115</v>
      </c>
      <c r="E96" s="105">
        <v>10453</v>
      </c>
      <c r="F96" s="105">
        <v>0</v>
      </c>
      <c r="G96" s="105">
        <v>2021.43</v>
      </c>
      <c r="H96" s="105">
        <v>0</v>
      </c>
      <c r="I96" s="105">
        <v>0</v>
      </c>
      <c r="J96" s="105">
        <v>1521.43</v>
      </c>
      <c r="K96" s="105">
        <v>954.31</v>
      </c>
      <c r="L96" s="98" t="s">
        <v>1342</v>
      </c>
      <c r="M96" s="98" t="s">
        <v>1341</v>
      </c>
    </row>
    <row r="97" spans="1:13" ht="15.45" customHeight="1" x14ac:dyDescent="0.3">
      <c r="A97" s="98" t="s">
        <v>417</v>
      </c>
      <c r="B97" s="98" t="s">
        <v>418</v>
      </c>
      <c r="C97" s="98" t="s">
        <v>990</v>
      </c>
      <c r="D97" s="98" t="s">
        <v>146</v>
      </c>
      <c r="E97" s="105">
        <v>17041.18</v>
      </c>
      <c r="F97" s="105">
        <v>0</v>
      </c>
      <c r="G97" s="105">
        <v>5666.81</v>
      </c>
      <c r="H97" s="105">
        <v>0</v>
      </c>
      <c r="I97" s="105">
        <v>0</v>
      </c>
      <c r="J97" s="105">
        <v>2379.9499999999998</v>
      </c>
      <c r="K97" s="105">
        <v>1554.13</v>
      </c>
      <c r="L97" s="98" t="s">
        <v>1343</v>
      </c>
      <c r="M97" s="98" t="s">
        <v>1337</v>
      </c>
    </row>
    <row r="98" spans="1:13" ht="15.45" customHeight="1" x14ac:dyDescent="0.3">
      <c r="A98" s="98" t="s">
        <v>396</v>
      </c>
      <c r="B98" s="98" t="s">
        <v>1149</v>
      </c>
      <c r="C98" s="98" t="s">
        <v>990</v>
      </c>
      <c r="D98" s="98" t="s">
        <v>146</v>
      </c>
      <c r="E98" s="105">
        <v>198996</v>
      </c>
      <c r="F98" s="105">
        <v>0</v>
      </c>
      <c r="G98" s="105">
        <v>188978.03</v>
      </c>
      <c r="H98" s="105">
        <v>0</v>
      </c>
      <c r="I98" s="105">
        <v>0</v>
      </c>
      <c r="J98" s="105">
        <v>157988.03</v>
      </c>
      <c r="K98" s="105">
        <v>157988.03</v>
      </c>
      <c r="L98" s="98" t="s">
        <v>1344</v>
      </c>
      <c r="M98" s="98" t="s">
        <v>1341</v>
      </c>
    </row>
    <row r="99" spans="1:13" ht="15.45" customHeight="1" x14ac:dyDescent="0.3">
      <c r="A99" s="98" t="s">
        <v>408</v>
      </c>
      <c r="B99" s="98" t="s">
        <v>409</v>
      </c>
      <c r="C99" s="98" t="s">
        <v>1150</v>
      </c>
      <c r="D99" s="98" t="s">
        <v>410</v>
      </c>
      <c r="E99" s="105">
        <v>198997.18</v>
      </c>
      <c r="F99" s="105">
        <v>0</v>
      </c>
      <c r="G99" s="105">
        <v>149736.4</v>
      </c>
      <c r="H99" s="105">
        <v>0</v>
      </c>
      <c r="I99" s="105">
        <v>0</v>
      </c>
      <c r="J99" s="105">
        <v>118388.72</v>
      </c>
      <c r="K99" s="105">
        <v>102360.15</v>
      </c>
      <c r="L99" s="98" t="s">
        <v>1345</v>
      </c>
      <c r="M99" s="98" t="s">
        <v>1337</v>
      </c>
    </row>
    <row r="100" spans="1:13" ht="15.6" customHeight="1" x14ac:dyDescent="0.3">
      <c r="A100" s="98" t="s">
        <v>404</v>
      </c>
      <c r="B100" s="98" t="s">
        <v>405</v>
      </c>
      <c r="C100" s="98" t="s">
        <v>1151</v>
      </c>
      <c r="D100" s="98" t="s">
        <v>406</v>
      </c>
      <c r="E100" s="105">
        <v>198997.18</v>
      </c>
      <c r="F100" s="105">
        <v>0</v>
      </c>
      <c r="G100" s="105">
        <v>175175.15</v>
      </c>
      <c r="H100" s="105">
        <v>0</v>
      </c>
      <c r="I100" s="105">
        <v>0</v>
      </c>
      <c r="J100" s="105">
        <v>168500.52</v>
      </c>
      <c r="K100" s="105">
        <v>165172.6</v>
      </c>
      <c r="L100" s="98" t="s">
        <v>1346</v>
      </c>
      <c r="M100" s="98" t="s">
        <v>1339</v>
      </c>
    </row>
    <row r="101" spans="1:13" ht="15.45" customHeight="1" x14ac:dyDescent="0.3">
      <c r="A101" s="98" t="s">
        <v>393</v>
      </c>
      <c r="B101" s="98" t="s">
        <v>1152</v>
      </c>
      <c r="C101" s="98" t="s">
        <v>1153</v>
      </c>
      <c r="D101" s="98" t="s">
        <v>394</v>
      </c>
      <c r="E101" s="105">
        <v>198997.18</v>
      </c>
      <c r="F101" s="105">
        <v>0</v>
      </c>
      <c r="G101" s="105">
        <v>113719.12</v>
      </c>
      <c r="H101" s="105">
        <v>0</v>
      </c>
      <c r="I101" s="105">
        <v>0</v>
      </c>
      <c r="J101" s="105">
        <v>101615.37</v>
      </c>
      <c r="K101" s="105">
        <v>98236.68</v>
      </c>
      <c r="L101" s="98" t="s">
        <v>1347</v>
      </c>
      <c r="M101" s="98" t="s">
        <v>1339</v>
      </c>
    </row>
    <row r="102" spans="1:13" ht="15.45" customHeight="1" x14ac:dyDescent="0.3">
      <c r="A102" s="98" t="s">
        <v>399</v>
      </c>
      <c r="B102" s="98" t="s">
        <v>400</v>
      </c>
      <c r="C102" s="98" t="s">
        <v>1154</v>
      </c>
      <c r="D102" s="98" t="s">
        <v>401</v>
      </c>
      <c r="E102" s="105">
        <v>198997</v>
      </c>
      <c r="F102" s="105">
        <v>0</v>
      </c>
      <c r="G102" s="105">
        <v>174180.07</v>
      </c>
      <c r="H102" s="105">
        <v>0</v>
      </c>
      <c r="I102" s="105">
        <v>0</v>
      </c>
      <c r="J102" s="105">
        <v>145977.44</v>
      </c>
      <c r="K102" s="105">
        <v>145977.44</v>
      </c>
      <c r="L102" s="98" t="s">
        <v>1338</v>
      </c>
      <c r="M102" s="98" t="s">
        <v>1339</v>
      </c>
    </row>
    <row r="103" spans="1:13" ht="15.45" customHeight="1" x14ac:dyDescent="0.3">
      <c r="A103" s="98" t="s">
        <v>1162</v>
      </c>
      <c r="B103" s="98" t="s">
        <v>1163</v>
      </c>
      <c r="C103" s="98" t="s">
        <v>1165</v>
      </c>
      <c r="D103" s="98" t="s">
        <v>1164</v>
      </c>
      <c r="E103" s="105">
        <v>44986.51</v>
      </c>
      <c r="F103" s="105">
        <v>0</v>
      </c>
      <c r="G103" s="105">
        <v>44317.77</v>
      </c>
      <c r="H103" s="105">
        <v>-102.93</v>
      </c>
      <c r="I103" s="105">
        <v>-1299.42</v>
      </c>
      <c r="J103" s="105">
        <v>42912.3</v>
      </c>
      <c r="K103" s="105">
        <v>36647.620000000003</v>
      </c>
      <c r="L103" s="98" t="s">
        <v>1348</v>
      </c>
      <c r="M103" s="98" t="s">
        <v>1349</v>
      </c>
    </row>
    <row r="104" spans="1:13" ht="15.45" customHeight="1" x14ac:dyDescent="0.3">
      <c r="A104" s="98" t="s">
        <v>1166</v>
      </c>
      <c r="B104" s="98" t="s">
        <v>1167</v>
      </c>
      <c r="C104" s="98" t="s">
        <v>1169</v>
      </c>
      <c r="D104" s="98" t="s">
        <v>1168</v>
      </c>
      <c r="E104" s="105">
        <v>5579.99</v>
      </c>
      <c r="F104" s="105">
        <v>0</v>
      </c>
      <c r="G104" s="105">
        <v>5579.94</v>
      </c>
      <c r="H104" s="105">
        <v>-33.54</v>
      </c>
      <c r="I104" s="105">
        <v>-11.1</v>
      </c>
      <c r="J104" s="105">
        <v>5535.3</v>
      </c>
      <c r="K104" s="105">
        <v>5535.3</v>
      </c>
      <c r="L104" s="98" t="s">
        <v>1350</v>
      </c>
      <c r="M104" s="98" t="s">
        <v>1351</v>
      </c>
    </row>
    <row r="105" spans="1:13" ht="15.45" customHeight="1" x14ac:dyDescent="0.3">
      <c r="A105" s="98" t="s">
        <v>1170</v>
      </c>
      <c r="B105" s="98" t="s">
        <v>1171</v>
      </c>
      <c r="C105" s="98" t="s">
        <v>1165</v>
      </c>
      <c r="D105" s="98" t="s">
        <v>1164</v>
      </c>
      <c r="E105" s="105">
        <v>10446.14</v>
      </c>
      <c r="F105" s="105">
        <v>0</v>
      </c>
      <c r="G105" s="105">
        <v>10446.14</v>
      </c>
      <c r="H105" s="105">
        <v>0</v>
      </c>
      <c r="I105" s="105">
        <v>0</v>
      </c>
      <c r="J105" s="105">
        <v>10446.14</v>
      </c>
      <c r="K105" s="105">
        <v>10446.14</v>
      </c>
      <c r="L105" s="98" t="s">
        <v>1352</v>
      </c>
      <c r="M105" s="98" t="s">
        <v>1353</v>
      </c>
    </row>
    <row r="106" spans="1:13" ht="15.6" customHeight="1" x14ac:dyDescent="0.3">
      <c r="A106" s="98" t="s">
        <v>1172</v>
      </c>
      <c r="B106" s="98" t="s">
        <v>1173</v>
      </c>
      <c r="C106" s="98" t="s">
        <v>1175</v>
      </c>
      <c r="D106" s="98" t="s">
        <v>1174</v>
      </c>
      <c r="E106" s="105">
        <v>9096.9500000000007</v>
      </c>
      <c r="F106" s="105">
        <v>0</v>
      </c>
      <c r="G106" s="105">
        <v>9096.9500000000007</v>
      </c>
      <c r="H106" s="105">
        <v>0</v>
      </c>
      <c r="I106" s="105">
        <v>0</v>
      </c>
      <c r="J106" s="105">
        <v>9096.9500000000007</v>
      </c>
      <c r="K106" s="105">
        <v>9096.9500000000007</v>
      </c>
      <c r="L106" s="98" t="s">
        <v>1354</v>
      </c>
      <c r="M106" s="98" t="s">
        <v>1349</v>
      </c>
    </row>
    <row r="107" spans="1:13" ht="15.45" customHeight="1" x14ac:dyDescent="0.3">
      <c r="A107" s="98" t="s">
        <v>1176</v>
      </c>
      <c r="B107" s="98" t="s">
        <v>1177</v>
      </c>
      <c r="C107" s="98" t="s">
        <v>1179</v>
      </c>
      <c r="D107" s="98" t="s">
        <v>1178</v>
      </c>
      <c r="E107" s="105">
        <v>9832.3700000000008</v>
      </c>
      <c r="F107" s="105">
        <v>0</v>
      </c>
      <c r="G107" s="105">
        <v>9832.3700000000008</v>
      </c>
      <c r="H107" s="105">
        <v>0</v>
      </c>
      <c r="I107" s="105">
        <v>0</v>
      </c>
      <c r="J107" s="105">
        <v>9832.3700000000008</v>
      </c>
      <c r="K107" s="105">
        <v>9832.3700000000008</v>
      </c>
      <c r="L107" s="98" t="s">
        <v>1355</v>
      </c>
      <c r="M107" s="98" t="s">
        <v>1351</v>
      </c>
    </row>
    <row r="108" spans="1:13" ht="15.45" customHeight="1" x14ac:dyDescent="0.3">
      <c r="A108" s="98" t="s">
        <v>1180</v>
      </c>
      <c r="B108" s="98" t="s">
        <v>1181</v>
      </c>
      <c r="C108" s="98" t="s">
        <v>1169</v>
      </c>
      <c r="D108" s="98" t="s">
        <v>1168</v>
      </c>
      <c r="E108" s="105">
        <v>3799.5</v>
      </c>
      <c r="F108" s="105">
        <v>0</v>
      </c>
      <c r="G108" s="105">
        <v>3799.5</v>
      </c>
      <c r="H108" s="105">
        <v>-17.66</v>
      </c>
      <c r="I108" s="105">
        <v>-12.73</v>
      </c>
      <c r="J108" s="105">
        <v>3769.11</v>
      </c>
      <c r="K108" s="105">
        <v>3769.11</v>
      </c>
      <c r="L108" s="98" t="s">
        <v>1350</v>
      </c>
      <c r="M108" s="98" t="s">
        <v>1351</v>
      </c>
    </row>
    <row r="109" spans="1:13" ht="15.45" customHeight="1" x14ac:dyDescent="0.3">
      <c r="A109" s="98" t="s">
        <v>1182</v>
      </c>
      <c r="B109" s="98" t="s">
        <v>1183</v>
      </c>
      <c r="C109" s="98" t="s">
        <v>1185</v>
      </c>
      <c r="D109" s="98" t="s">
        <v>1184</v>
      </c>
      <c r="E109" s="105">
        <v>5628.83</v>
      </c>
      <c r="F109" s="105">
        <v>0</v>
      </c>
      <c r="G109" s="105">
        <v>5628.81</v>
      </c>
      <c r="H109" s="105">
        <v>-12.64</v>
      </c>
      <c r="I109" s="105">
        <v>-32.4</v>
      </c>
      <c r="J109" s="105">
        <v>5583.77</v>
      </c>
      <c r="K109" s="105">
        <v>5583.77</v>
      </c>
      <c r="L109" s="98" t="s">
        <v>1356</v>
      </c>
      <c r="M109" s="98" t="s">
        <v>1351</v>
      </c>
    </row>
    <row r="110" spans="1:13" ht="15.45" customHeight="1" x14ac:dyDescent="0.3">
      <c r="A110" s="98" t="s">
        <v>1186</v>
      </c>
      <c r="B110" s="98" t="s">
        <v>1187</v>
      </c>
      <c r="C110" s="98" t="s">
        <v>1185</v>
      </c>
      <c r="D110" s="98" t="s">
        <v>1184</v>
      </c>
      <c r="E110" s="105">
        <v>12926.88</v>
      </c>
      <c r="F110" s="105">
        <v>0</v>
      </c>
      <c r="G110" s="105">
        <v>12926.88</v>
      </c>
      <c r="H110" s="105">
        <v>-32.58</v>
      </c>
      <c r="I110" s="105">
        <v>-70.38</v>
      </c>
      <c r="J110" s="105">
        <v>12823.92</v>
      </c>
      <c r="K110" s="105">
        <v>12823.92</v>
      </c>
      <c r="L110" s="98" t="s">
        <v>1356</v>
      </c>
      <c r="M110" s="98" t="s">
        <v>1351</v>
      </c>
    </row>
    <row r="111" spans="1:13" ht="15.45" customHeight="1" x14ac:dyDescent="0.3">
      <c r="A111" s="98" t="s">
        <v>1188</v>
      </c>
      <c r="B111" s="98" t="s">
        <v>1189</v>
      </c>
      <c r="C111" s="98" t="s">
        <v>1191</v>
      </c>
      <c r="D111" s="98" t="s">
        <v>1190</v>
      </c>
      <c r="E111" s="105">
        <v>39491.67</v>
      </c>
      <c r="F111" s="105">
        <v>0</v>
      </c>
      <c r="G111" s="105">
        <v>27972.71</v>
      </c>
      <c r="H111" s="105">
        <v>0</v>
      </c>
      <c r="I111" s="105">
        <v>-8221.67</v>
      </c>
      <c r="J111" s="105">
        <v>27972.71</v>
      </c>
      <c r="K111" s="105">
        <v>26103.57</v>
      </c>
      <c r="L111" s="98" t="s">
        <v>1357</v>
      </c>
      <c r="M111" s="98" t="s">
        <v>1349</v>
      </c>
    </row>
    <row r="112" spans="1:13" ht="15.45" customHeight="1" x14ac:dyDescent="0.3">
      <c r="A112" s="98" t="s">
        <v>1192</v>
      </c>
      <c r="B112" s="98" t="s">
        <v>1193</v>
      </c>
      <c r="C112" s="98" t="s">
        <v>1185</v>
      </c>
      <c r="D112" s="98" t="s">
        <v>1184</v>
      </c>
      <c r="E112" s="105">
        <v>8790.99</v>
      </c>
      <c r="F112" s="105">
        <v>0</v>
      </c>
      <c r="G112" s="105">
        <v>8781.27</v>
      </c>
      <c r="H112" s="105">
        <v>0</v>
      </c>
      <c r="I112" s="105">
        <v>0</v>
      </c>
      <c r="J112" s="105">
        <v>8781.27</v>
      </c>
      <c r="K112" s="105">
        <v>8781.27</v>
      </c>
      <c r="L112" s="98" t="s">
        <v>1356</v>
      </c>
      <c r="M112" s="98" t="s">
        <v>1351</v>
      </c>
    </row>
    <row r="113" spans="1:13" ht="15.6" customHeight="1" x14ac:dyDescent="0.3">
      <c r="A113" s="98" t="s">
        <v>1195</v>
      </c>
      <c r="B113" s="98" t="s">
        <v>1196</v>
      </c>
      <c r="C113" s="98" t="s">
        <v>1198</v>
      </c>
      <c r="D113" s="98" t="s">
        <v>1197</v>
      </c>
      <c r="E113" s="105">
        <v>18000</v>
      </c>
      <c r="F113" s="105">
        <v>0</v>
      </c>
      <c r="G113" s="105">
        <v>15661.27</v>
      </c>
      <c r="H113" s="105">
        <v>0</v>
      </c>
      <c r="I113" s="105">
        <v>0</v>
      </c>
      <c r="J113" s="105">
        <v>15661.27</v>
      </c>
      <c r="K113" s="105">
        <v>13609.03</v>
      </c>
      <c r="L113" s="98" t="s">
        <v>1358</v>
      </c>
      <c r="M113" s="98" t="s">
        <v>1349</v>
      </c>
    </row>
    <row r="114" spans="1:13" ht="15.45" customHeight="1" x14ac:dyDescent="0.3">
      <c r="A114" s="98" t="s">
        <v>1204</v>
      </c>
      <c r="B114" s="98" t="s">
        <v>1205</v>
      </c>
      <c r="C114" s="98" t="s">
        <v>1207</v>
      </c>
      <c r="D114" s="98" t="s">
        <v>1206</v>
      </c>
      <c r="E114" s="105">
        <v>4199947.9400000004</v>
      </c>
      <c r="F114" s="105">
        <v>0</v>
      </c>
      <c r="G114" s="105">
        <v>405238.58</v>
      </c>
      <c r="H114" s="105">
        <v>0</v>
      </c>
      <c r="I114" s="105">
        <v>0</v>
      </c>
      <c r="J114" s="105">
        <v>15238.58</v>
      </c>
      <c r="K114" s="105">
        <v>15238.58</v>
      </c>
      <c r="L114" s="98" t="s">
        <v>1359</v>
      </c>
      <c r="M114" s="98" t="s">
        <v>1302</v>
      </c>
    </row>
    <row r="115" spans="1:13" ht="15.45" customHeight="1" x14ac:dyDescent="0.3">
      <c r="A115" s="98" t="s">
        <v>333</v>
      </c>
      <c r="B115" s="98" t="s">
        <v>334</v>
      </c>
      <c r="C115" s="98" t="s">
        <v>990</v>
      </c>
      <c r="D115" s="98" t="s">
        <v>146</v>
      </c>
      <c r="E115" s="105">
        <v>181986</v>
      </c>
      <c r="F115" s="105">
        <v>0</v>
      </c>
      <c r="G115" s="105">
        <v>148977.63</v>
      </c>
      <c r="H115" s="105">
        <v>0</v>
      </c>
      <c r="I115" s="105">
        <v>-1365.18</v>
      </c>
      <c r="J115" s="105">
        <v>147612.45000000001</v>
      </c>
      <c r="K115" s="105">
        <v>147612.45000000001</v>
      </c>
      <c r="L115" s="98" t="s">
        <v>1289</v>
      </c>
      <c r="M115" s="98" t="s">
        <v>0</v>
      </c>
    </row>
    <row r="116" spans="1:13" ht="15.45" customHeight="1" x14ac:dyDescent="0.3">
      <c r="A116" s="98" t="s">
        <v>339</v>
      </c>
      <c r="B116" s="98" t="s">
        <v>340</v>
      </c>
      <c r="C116" s="98" t="s">
        <v>992</v>
      </c>
      <c r="D116" s="98" t="s">
        <v>67</v>
      </c>
      <c r="E116" s="105">
        <v>133554.21</v>
      </c>
      <c r="F116" s="105">
        <v>0</v>
      </c>
      <c r="G116" s="105">
        <v>130441.77</v>
      </c>
      <c r="H116" s="105">
        <v>0</v>
      </c>
      <c r="I116" s="105">
        <v>0</v>
      </c>
      <c r="J116" s="105">
        <v>130441.77</v>
      </c>
      <c r="K116" s="105">
        <v>130441.77</v>
      </c>
      <c r="L116" s="98" t="s">
        <v>1360</v>
      </c>
      <c r="M116" s="98" t="s">
        <v>1332</v>
      </c>
    </row>
    <row r="117" spans="1:13" ht="15.45" customHeight="1" x14ac:dyDescent="0.3">
      <c r="A117" s="98" t="s">
        <v>327</v>
      </c>
      <c r="B117" s="98" t="s">
        <v>328</v>
      </c>
      <c r="C117" s="98" t="s">
        <v>993</v>
      </c>
      <c r="D117" s="98" t="s">
        <v>429</v>
      </c>
      <c r="E117" s="105">
        <v>370000</v>
      </c>
      <c r="F117" s="105">
        <v>0</v>
      </c>
      <c r="G117" s="105">
        <v>94006.12</v>
      </c>
      <c r="H117" s="105">
        <v>0</v>
      </c>
      <c r="I117" s="105">
        <v>0</v>
      </c>
      <c r="J117" s="105">
        <v>26006.12</v>
      </c>
      <c r="K117" s="105">
        <v>26006.12</v>
      </c>
      <c r="L117" s="98" t="s">
        <v>1361</v>
      </c>
      <c r="M117" s="98" t="s">
        <v>1291</v>
      </c>
    </row>
    <row r="118" spans="1:13" ht="15.45" customHeight="1" x14ac:dyDescent="0.3">
      <c r="A118" s="98" t="s">
        <v>330</v>
      </c>
      <c r="B118" s="98" t="s">
        <v>1211</v>
      </c>
      <c r="C118" s="98" t="s">
        <v>994</v>
      </c>
      <c r="D118" s="98" t="s">
        <v>54</v>
      </c>
      <c r="E118" s="105">
        <v>597456.88</v>
      </c>
      <c r="F118" s="105">
        <v>0</v>
      </c>
      <c r="G118" s="105">
        <v>426846.88</v>
      </c>
      <c r="H118" s="105">
        <v>-19116.830000000002</v>
      </c>
      <c r="I118" s="105">
        <v>0</v>
      </c>
      <c r="J118" s="105">
        <v>407730.05</v>
      </c>
      <c r="K118" s="105">
        <v>426846.88</v>
      </c>
      <c r="L118" s="98" t="s">
        <v>1362</v>
      </c>
      <c r="M118" s="98" t="s">
        <v>1324</v>
      </c>
    </row>
    <row r="119" spans="1:13" ht="15.6" customHeight="1" x14ac:dyDescent="0.3">
      <c r="A119" s="98" t="s">
        <v>336</v>
      </c>
      <c r="B119" s="98" t="s">
        <v>1212</v>
      </c>
      <c r="C119" s="98" t="s">
        <v>995</v>
      </c>
      <c r="D119" s="98" t="s">
        <v>445</v>
      </c>
      <c r="E119" s="105">
        <v>176024.68</v>
      </c>
      <c r="F119" s="105">
        <v>9830.35</v>
      </c>
      <c r="G119" s="105">
        <v>171385.34</v>
      </c>
      <c r="H119" s="105">
        <v>-3105.14</v>
      </c>
      <c r="I119" s="105">
        <v>-47283.09</v>
      </c>
      <c r="J119" s="105">
        <v>136387.10999999999</v>
      </c>
      <c r="K119" s="105">
        <v>139492.25</v>
      </c>
      <c r="L119" s="98" t="s">
        <v>1363</v>
      </c>
      <c r="M119" s="98" t="s">
        <v>1295</v>
      </c>
    </row>
    <row r="120" spans="1:13" ht="15.45" customHeight="1" x14ac:dyDescent="0.3">
      <c r="A120" s="98" t="s">
        <v>306</v>
      </c>
      <c r="B120" s="98" t="s">
        <v>307</v>
      </c>
      <c r="C120" s="98" t="s">
        <v>992</v>
      </c>
      <c r="D120" s="98" t="s">
        <v>67</v>
      </c>
      <c r="E120" s="105">
        <v>195779</v>
      </c>
      <c r="F120" s="105">
        <v>0</v>
      </c>
      <c r="G120" s="105">
        <v>195776.81</v>
      </c>
      <c r="H120" s="105">
        <v>0</v>
      </c>
      <c r="I120" s="105">
        <v>0</v>
      </c>
      <c r="J120" s="105">
        <v>195776.81</v>
      </c>
      <c r="K120" s="105">
        <v>195776.81</v>
      </c>
      <c r="L120" s="98" t="s">
        <v>1289</v>
      </c>
      <c r="M120" s="98" t="s">
        <v>0</v>
      </c>
    </row>
    <row r="121" spans="1:13" ht="15.45" customHeight="1" x14ac:dyDescent="0.3">
      <c r="A121" s="98" t="s">
        <v>300</v>
      </c>
      <c r="B121" s="98" t="s">
        <v>301</v>
      </c>
      <c r="C121" s="98" t="s">
        <v>990</v>
      </c>
      <c r="D121" s="98" t="s">
        <v>146</v>
      </c>
      <c r="E121" s="105">
        <v>973491.22</v>
      </c>
      <c r="F121" s="105">
        <v>0</v>
      </c>
      <c r="G121" s="105">
        <v>466179.08</v>
      </c>
      <c r="H121" s="105">
        <v>0</v>
      </c>
      <c r="I121" s="105">
        <v>-9079.6299999999992</v>
      </c>
      <c r="J121" s="105">
        <v>466179.08</v>
      </c>
      <c r="K121" s="105">
        <v>475258.71</v>
      </c>
      <c r="L121" s="98" t="s">
        <v>1364</v>
      </c>
      <c r="M121" s="98" t="s">
        <v>1315</v>
      </c>
    </row>
    <row r="122" spans="1:13" ht="15.45" customHeight="1" x14ac:dyDescent="0.3">
      <c r="A122" s="98" t="s">
        <v>294</v>
      </c>
      <c r="B122" s="98" t="s">
        <v>295</v>
      </c>
      <c r="C122" s="98" t="s">
        <v>993</v>
      </c>
      <c r="D122" s="98" t="s">
        <v>429</v>
      </c>
      <c r="E122" s="105">
        <v>290905.36</v>
      </c>
      <c r="F122" s="105">
        <v>0</v>
      </c>
      <c r="G122" s="105">
        <v>77014.14</v>
      </c>
      <c r="H122" s="105">
        <v>0</v>
      </c>
      <c r="I122" s="105">
        <v>0</v>
      </c>
      <c r="J122" s="105">
        <v>15839.14</v>
      </c>
      <c r="K122" s="105">
        <v>15839.14</v>
      </c>
      <c r="L122" s="98" t="s">
        <v>1365</v>
      </c>
      <c r="M122" s="98" t="s">
        <v>1319</v>
      </c>
    </row>
    <row r="123" spans="1:13" ht="15.45" customHeight="1" x14ac:dyDescent="0.3">
      <c r="A123" s="98" t="s">
        <v>303</v>
      </c>
      <c r="B123" s="98" t="s">
        <v>304</v>
      </c>
      <c r="C123" s="98" t="s">
        <v>995</v>
      </c>
      <c r="D123" s="98" t="s">
        <v>445</v>
      </c>
      <c r="E123" s="105">
        <v>163877</v>
      </c>
      <c r="F123" s="105">
        <v>0</v>
      </c>
      <c r="G123" s="105">
        <v>163871.53</v>
      </c>
      <c r="H123" s="105">
        <v>0</v>
      </c>
      <c r="I123" s="105">
        <v>0</v>
      </c>
      <c r="J123" s="105">
        <v>163871.53</v>
      </c>
      <c r="K123" s="105">
        <v>163871.53</v>
      </c>
      <c r="L123" s="98" t="s">
        <v>1289</v>
      </c>
      <c r="M123" s="98" t="s">
        <v>0</v>
      </c>
    </row>
    <row r="124" spans="1:13" ht="15.45" customHeight="1" x14ac:dyDescent="0.3">
      <c r="A124" s="98" t="s">
        <v>297</v>
      </c>
      <c r="B124" s="98" t="s">
        <v>298</v>
      </c>
      <c r="C124" s="98" t="s">
        <v>994</v>
      </c>
      <c r="D124" s="98" t="s">
        <v>54</v>
      </c>
      <c r="E124" s="105">
        <v>106845.41</v>
      </c>
      <c r="F124" s="105">
        <v>0</v>
      </c>
      <c r="G124" s="105">
        <v>101939.56</v>
      </c>
      <c r="H124" s="105">
        <v>0</v>
      </c>
      <c r="I124" s="105">
        <v>0</v>
      </c>
      <c r="J124" s="105">
        <v>101939.56</v>
      </c>
      <c r="K124" s="105">
        <v>101939.56</v>
      </c>
      <c r="L124" s="98" t="s">
        <v>1289</v>
      </c>
      <c r="M124" s="98" t="s">
        <v>0</v>
      </c>
    </row>
    <row r="125" spans="1:13" ht="15.6" customHeight="1" x14ac:dyDescent="0.3">
      <c r="A125" s="98" t="s">
        <v>322</v>
      </c>
      <c r="B125" s="98" t="s">
        <v>323</v>
      </c>
      <c r="C125" s="98" t="s">
        <v>1218</v>
      </c>
      <c r="D125" s="98" t="s">
        <v>1217</v>
      </c>
      <c r="E125" s="105">
        <v>135814</v>
      </c>
      <c r="F125" s="105">
        <v>0</v>
      </c>
      <c r="G125" s="105">
        <v>135813.99</v>
      </c>
      <c r="H125" s="105">
        <v>0</v>
      </c>
      <c r="I125" s="105">
        <v>0</v>
      </c>
      <c r="J125" s="105">
        <v>135813.99</v>
      </c>
      <c r="K125" s="105">
        <v>135813.99</v>
      </c>
      <c r="L125" s="98" t="s">
        <v>1289</v>
      </c>
      <c r="M125" s="98" t="s">
        <v>0</v>
      </c>
    </row>
    <row r="126" spans="1:13" ht="15.45" customHeight="1" x14ac:dyDescent="0.3">
      <c r="A126" s="98" t="s">
        <v>319</v>
      </c>
      <c r="B126" s="98" t="s">
        <v>320</v>
      </c>
      <c r="C126" s="98" t="s">
        <v>995</v>
      </c>
      <c r="D126" s="98" t="s">
        <v>445</v>
      </c>
      <c r="E126" s="105">
        <v>146702.29999999999</v>
      </c>
      <c r="F126" s="105">
        <v>0</v>
      </c>
      <c r="G126" s="105">
        <v>145110.69</v>
      </c>
      <c r="H126" s="105">
        <v>0</v>
      </c>
      <c r="I126" s="105">
        <v>0</v>
      </c>
      <c r="J126" s="105">
        <v>145110.69</v>
      </c>
      <c r="K126" s="105">
        <v>145110.69</v>
      </c>
      <c r="L126" s="98" t="s">
        <v>1289</v>
      </c>
      <c r="M126" s="98" t="s">
        <v>0</v>
      </c>
    </row>
    <row r="127" spans="1:13" ht="15.45" customHeight="1" x14ac:dyDescent="0.3">
      <c r="A127" s="98" t="s">
        <v>310</v>
      </c>
      <c r="B127" s="98" t="s">
        <v>311</v>
      </c>
      <c r="C127" s="98" t="s">
        <v>993</v>
      </c>
      <c r="D127" s="98" t="s">
        <v>429</v>
      </c>
      <c r="E127" s="105">
        <v>457440.47</v>
      </c>
      <c r="F127" s="105">
        <v>0</v>
      </c>
      <c r="G127" s="105">
        <v>157084.63</v>
      </c>
      <c r="H127" s="105">
        <v>0</v>
      </c>
      <c r="I127" s="105">
        <v>0</v>
      </c>
      <c r="J127" s="105">
        <v>45569.23</v>
      </c>
      <c r="K127" s="105">
        <v>26598.57</v>
      </c>
      <c r="L127" s="98" t="s">
        <v>1364</v>
      </c>
      <c r="M127" s="98" t="s">
        <v>1314</v>
      </c>
    </row>
    <row r="128" spans="1:13" ht="15.45" customHeight="1" x14ac:dyDescent="0.3">
      <c r="A128" s="98" t="s">
        <v>316</v>
      </c>
      <c r="B128" s="98" t="s">
        <v>1219</v>
      </c>
      <c r="C128" s="98" t="s">
        <v>990</v>
      </c>
      <c r="D128" s="98" t="s">
        <v>146</v>
      </c>
      <c r="E128" s="105">
        <v>397378</v>
      </c>
      <c r="F128" s="105">
        <v>0</v>
      </c>
      <c r="G128" s="105">
        <v>392173.8</v>
      </c>
      <c r="H128" s="105">
        <v>0</v>
      </c>
      <c r="I128" s="105">
        <v>-576.94000000000005</v>
      </c>
      <c r="J128" s="105">
        <v>391596.86</v>
      </c>
      <c r="K128" s="105">
        <v>391596.86</v>
      </c>
      <c r="L128" s="98" t="s">
        <v>1289</v>
      </c>
      <c r="M128" s="98" t="s">
        <v>0</v>
      </c>
    </row>
    <row r="129" spans="1:13" ht="15.45" customHeight="1" x14ac:dyDescent="0.3">
      <c r="A129" s="98" t="s">
        <v>313</v>
      </c>
      <c r="B129" s="98" t="s">
        <v>314</v>
      </c>
      <c r="C129" s="98" t="s">
        <v>994</v>
      </c>
      <c r="D129" s="98" t="s">
        <v>54</v>
      </c>
      <c r="E129" s="105">
        <v>856424.88</v>
      </c>
      <c r="F129" s="105">
        <v>0</v>
      </c>
      <c r="G129" s="105">
        <v>994753.59</v>
      </c>
      <c r="H129" s="105">
        <v>0</v>
      </c>
      <c r="I129" s="105">
        <v>-138328.71</v>
      </c>
      <c r="J129" s="105">
        <v>856424.88</v>
      </c>
      <c r="K129" s="105">
        <v>856424.88</v>
      </c>
      <c r="L129" s="98" t="s">
        <v>1289</v>
      </c>
      <c r="M129" s="98" t="s">
        <v>0</v>
      </c>
    </row>
    <row r="130" spans="1:13" ht="15.45" customHeight="1" x14ac:dyDescent="0.3">
      <c r="A130" s="98" t="s">
        <v>1225</v>
      </c>
      <c r="B130" s="98" t="s">
        <v>1226</v>
      </c>
      <c r="C130" s="98" t="s">
        <v>1228</v>
      </c>
      <c r="D130" s="98" t="s">
        <v>1227</v>
      </c>
      <c r="E130" s="105">
        <v>1178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98" t="s">
        <v>1366</v>
      </c>
      <c r="M130" s="98" t="s">
        <v>0</v>
      </c>
    </row>
    <row r="131" spans="1:13" ht="15.45" customHeight="1" x14ac:dyDescent="0.3">
      <c r="A131" s="98" t="s">
        <v>1229</v>
      </c>
      <c r="B131" s="98" t="s">
        <v>1230</v>
      </c>
      <c r="C131" s="98" t="s">
        <v>1232</v>
      </c>
      <c r="D131" s="98" t="s">
        <v>1231</v>
      </c>
      <c r="E131" s="105">
        <v>951.08</v>
      </c>
      <c r="F131" s="105">
        <v>0</v>
      </c>
      <c r="G131" s="105">
        <v>724.16</v>
      </c>
      <c r="H131" s="105">
        <v>0</v>
      </c>
      <c r="I131" s="105">
        <v>-245.52</v>
      </c>
      <c r="J131" s="105">
        <v>478.64</v>
      </c>
      <c r="K131" s="105">
        <v>478.64</v>
      </c>
      <c r="L131" s="98" t="s">
        <v>1367</v>
      </c>
      <c r="M131" s="98" t="s">
        <v>0</v>
      </c>
    </row>
    <row r="132" spans="1:13" ht="15.6" customHeight="1" x14ac:dyDescent="0.3">
      <c r="A132" s="98" t="s">
        <v>1233</v>
      </c>
      <c r="B132" s="98" t="s">
        <v>1234</v>
      </c>
      <c r="C132" s="98" t="s">
        <v>983</v>
      </c>
      <c r="D132" s="98" t="s">
        <v>982</v>
      </c>
      <c r="E132" s="105">
        <v>951.08</v>
      </c>
      <c r="F132" s="105">
        <v>0</v>
      </c>
      <c r="G132" s="105">
        <v>951.08</v>
      </c>
      <c r="H132" s="105">
        <v>0</v>
      </c>
      <c r="I132" s="105">
        <v>-472.44</v>
      </c>
      <c r="J132" s="105">
        <v>478.64</v>
      </c>
      <c r="K132" s="105">
        <v>478.64</v>
      </c>
      <c r="L132" s="98" t="s">
        <v>1368</v>
      </c>
      <c r="M132" s="98" t="s">
        <v>0</v>
      </c>
    </row>
    <row r="133" spans="1:13" ht="15.45" customHeight="1" x14ac:dyDescent="0.3">
      <c r="A133" s="98" t="s">
        <v>1236</v>
      </c>
      <c r="B133" s="98" t="s">
        <v>1234</v>
      </c>
      <c r="C133" s="98" t="s">
        <v>983</v>
      </c>
      <c r="D133" s="98" t="s">
        <v>982</v>
      </c>
      <c r="E133" s="105">
        <v>951.08</v>
      </c>
      <c r="F133" s="105">
        <v>0</v>
      </c>
      <c r="G133" s="105">
        <v>951.08</v>
      </c>
      <c r="H133" s="105">
        <v>0</v>
      </c>
      <c r="I133" s="105">
        <v>-472.44</v>
      </c>
      <c r="J133" s="105">
        <v>478.64</v>
      </c>
      <c r="K133" s="105">
        <v>478.64</v>
      </c>
      <c r="L133" s="98" t="s">
        <v>1368</v>
      </c>
      <c r="M133" s="98" t="s">
        <v>0</v>
      </c>
    </row>
    <row r="134" spans="1:13" ht="15.45" customHeight="1" x14ac:dyDescent="0.3">
      <c r="A134" s="98" t="s">
        <v>1237</v>
      </c>
      <c r="B134" s="98" t="s">
        <v>1238</v>
      </c>
      <c r="C134" s="98" t="s">
        <v>1240</v>
      </c>
      <c r="D134" s="98" t="s">
        <v>1239</v>
      </c>
      <c r="E134" s="105">
        <v>1178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98" t="s">
        <v>1368</v>
      </c>
      <c r="M134" s="98" t="s">
        <v>0</v>
      </c>
    </row>
    <row r="135" spans="1:13" ht="15.45" customHeight="1" x14ac:dyDescent="0.3">
      <c r="A135" s="98" t="s">
        <v>1241</v>
      </c>
      <c r="B135" s="98" t="s">
        <v>1242</v>
      </c>
      <c r="C135" s="98" t="s">
        <v>1232</v>
      </c>
      <c r="D135" s="98" t="s">
        <v>1231</v>
      </c>
      <c r="E135" s="105">
        <v>951.08</v>
      </c>
      <c r="F135" s="105">
        <v>0</v>
      </c>
      <c r="G135" s="105">
        <v>724.16</v>
      </c>
      <c r="H135" s="105">
        <v>-245.52</v>
      </c>
      <c r="I135" s="105">
        <v>0</v>
      </c>
      <c r="J135" s="105">
        <v>478.64</v>
      </c>
      <c r="K135" s="105">
        <v>478.64</v>
      </c>
      <c r="L135" s="98" t="s">
        <v>1367</v>
      </c>
      <c r="M135" s="98" t="s">
        <v>0</v>
      </c>
    </row>
    <row r="136" spans="1:13" ht="15.45" customHeight="1" x14ac:dyDescent="0.3">
      <c r="A136" s="98" t="s">
        <v>1243</v>
      </c>
      <c r="B136" s="98" t="s">
        <v>1244</v>
      </c>
      <c r="C136" s="98" t="s">
        <v>1232</v>
      </c>
      <c r="D136" s="98" t="s">
        <v>1231</v>
      </c>
      <c r="E136" s="105">
        <v>1061.44</v>
      </c>
      <c r="F136" s="105">
        <v>0</v>
      </c>
      <c r="G136" s="105">
        <v>834.52</v>
      </c>
      <c r="H136" s="105">
        <v>-245.52</v>
      </c>
      <c r="I136" s="105">
        <v>0</v>
      </c>
      <c r="J136" s="105">
        <v>589</v>
      </c>
      <c r="K136" s="105">
        <v>589</v>
      </c>
      <c r="L136" s="98" t="s">
        <v>1367</v>
      </c>
      <c r="M136" s="98" t="s">
        <v>0</v>
      </c>
    </row>
    <row r="137" spans="1:13" ht="15.45" customHeight="1" x14ac:dyDescent="0.3">
      <c r="A137" s="98" t="s">
        <v>1245</v>
      </c>
      <c r="B137" s="98" t="s">
        <v>1246</v>
      </c>
      <c r="C137" s="98" t="s">
        <v>1232</v>
      </c>
      <c r="D137" s="98" t="s">
        <v>1231</v>
      </c>
      <c r="E137" s="105">
        <v>951.08</v>
      </c>
      <c r="F137" s="105">
        <v>0</v>
      </c>
      <c r="G137" s="105">
        <v>724.16</v>
      </c>
      <c r="H137" s="105">
        <v>0</v>
      </c>
      <c r="I137" s="105">
        <v>-245.52</v>
      </c>
      <c r="J137" s="105">
        <v>478.64</v>
      </c>
      <c r="K137" s="105">
        <v>478.64</v>
      </c>
      <c r="L137" s="98" t="s">
        <v>1367</v>
      </c>
      <c r="M137" s="98" t="s">
        <v>0</v>
      </c>
    </row>
    <row r="138" spans="1:13" ht="15.6" customHeight="1" x14ac:dyDescent="0.3">
      <c r="A138" s="98" t="s">
        <v>1247</v>
      </c>
      <c r="B138" s="98" t="s">
        <v>1248</v>
      </c>
      <c r="C138" s="98" t="s">
        <v>1228</v>
      </c>
      <c r="D138" s="98" t="s">
        <v>1227</v>
      </c>
      <c r="E138" s="105">
        <v>1178</v>
      </c>
      <c r="F138" s="105">
        <v>0</v>
      </c>
      <c r="G138" s="105">
        <v>794.84</v>
      </c>
      <c r="H138" s="105">
        <v>-245.52</v>
      </c>
      <c r="I138" s="105">
        <v>0</v>
      </c>
      <c r="J138" s="105">
        <v>549.32000000000005</v>
      </c>
      <c r="K138" s="105">
        <v>549.32000000000005</v>
      </c>
      <c r="L138" s="98" t="s">
        <v>1366</v>
      </c>
      <c r="M138" s="98" t="s">
        <v>0</v>
      </c>
    </row>
    <row r="139" spans="1:13" ht="15.45" customHeight="1" x14ac:dyDescent="0.3">
      <c r="A139" s="98" t="s">
        <v>1249</v>
      </c>
      <c r="B139" s="98" t="s">
        <v>1248</v>
      </c>
      <c r="C139" s="98" t="s">
        <v>1228</v>
      </c>
      <c r="D139" s="98" t="s">
        <v>1227</v>
      </c>
      <c r="E139" s="105">
        <v>2434.12</v>
      </c>
      <c r="F139" s="105">
        <v>0</v>
      </c>
      <c r="G139" s="105">
        <v>2434.12</v>
      </c>
      <c r="H139" s="105">
        <v>0</v>
      </c>
      <c r="I139" s="105">
        <v>-595.20000000000005</v>
      </c>
      <c r="J139" s="105">
        <v>1838.92</v>
      </c>
      <c r="K139" s="105">
        <v>1838.92</v>
      </c>
      <c r="L139" s="98" t="s">
        <v>1366</v>
      </c>
      <c r="M139" s="98" t="s">
        <v>0</v>
      </c>
    </row>
    <row r="140" spans="1:13" ht="15.45" customHeight="1" x14ac:dyDescent="0.3">
      <c r="A140" s="98" t="s">
        <v>1250</v>
      </c>
      <c r="B140" s="98" t="s">
        <v>1251</v>
      </c>
      <c r="C140" s="98" t="s">
        <v>1228</v>
      </c>
      <c r="D140" s="98" t="s">
        <v>1227</v>
      </c>
      <c r="E140" s="105">
        <v>951.08</v>
      </c>
      <c r="F140" s="105">
        <v>0</v>
      </c>
      <c r="G140" s="105">
        <v>497.24</v>
      </c>
      <c r="H140" s="105">
        <v>0</v>
      </c>
      <c r="I140" s="105">
        <v>-122.76</v>
      </c>
      <c r="J140" s="105">
        <v>374.48</v>
      </c>
      <c r="K140" s="105">
        <v>374.48</v>
      </c>
      <c r="L140" s="98" t="s">
        <v>1366</v>
      </c>
      <c r="M140" s="98" t="s">
        <v>0</v>
      </c>
    </row>
    <row r="141" spans="1:13" ht="15.45" customHeight="1" x14ac:dyDescent="0.3">
      <c r="A141" s="98" t="s">
        <v>1252</v>
      </c>
      <c r="B141" s="98" t="s">
        <v>1253</v>
      </c>
      <c r="C141" s="98" t="s">
        <v>983</v>
      </c>
      <c r="D141" s="98" t="s">
        <v>982</v>
      </c>
      <c r="E141" s="105">
        <v>1288.3599999999999</v>
      </c>
      <c r="F141" s="105">
        <v>0</v>
      </c>
      <c r="G141" s="105">
        <v>1127.1600000000001</v>
      </c>
      <c r="H141" s="105">
        <v>0</v>
      </c>
      <c r="I141" s="105">
        <v>-576.6</v>
      </c>
      <c r="J141" s="105">
        <v>550.55999999999995</v>
      </c>
      <c r="K141" s="105">
        <v>550.55999999999995</v>
      </c>
      <c r="L141" s="98" t="s">
        <v>1368</v>
      </c>
      <c r="M141" s="98" t="s">
        <v>0</v>
      </c>
    </row>
    <row r="142" spans="1:13" ht="15.45" customHeight="1" x14ac:dyDescent="0.3">
      <c r="A142" s="98" t="s">
        <v>1254</v>
      </c>
      <c r="B142" s="98" t="s">
        <v>1255</v>
      </c>
      <c r="C142" s="98" t="s">
        <v>1232</v>
      </c>
      <c r="D142" s="98" t="s">
        <v>1231</v>
      </c>
      <c r="E142" s="105">
        <v>951.08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98" t="s">
        <v>1367</v>
      </c>
      <c r="M142" s="98" t="s">
        <v>0</v>
      </c>
    </row>
    <row r="143" spans="1:13" ht="15.45" customHeight="1" x14ac:dyDescent="0.3">
      <c r="A143" s="98" t="s">
        <v>1256</v>
      </c>
      <c r="B143" s="98" t="s">
        <v>1257</v>
      </c>
      <c r="C143" s="98" t="s">
        <v>983</v>
      </c>
      <c r="D143" s="98" t="s">
        <v>982</v>
      </c>
      <c r="E143" s="105">
        <v>1178</v>
      </c>
      <c r="F143" s="105">
        <v>0</v>
      </c>
      <c r="G143" s="105">
        <v>903.96</v>
      </c>
      <c r="H143" s="105">
        <v>0</v>
      </c>
      <c r="I143" s="105">
        <v>-472.44</v>
      </c>
      <c r="J143" s="105">
        <v>431.52</v>
      </c>
      <c r="K143" s="105">
        <v>431.52</v>
      </c>
      <c r="L143" s="98" t="s">
        <v>1368</v>
      </c>
      <c r="M143" s="98" t="s">
        <v>0</v>
      </c>
    </row>
    <row r="144" spans="1:13" ht="15.45" customHeight="1" x14ac:dyDescent="0.3">
      <c r="A144" s="98" t="s">
        <v>1258</v>
      </c>
      <c r="B144" s="98" t="s">
        <v>1259</v>
      </c>
      <c r="C144" s="98" t="s">
        <v>1261</v>
      </c>
      <c r="D144" s="98" t="s">
        <v>1260</v>
      </c>
      <c r="E144" s="105">
        <v>1178</v>
      </c>
      <c r="F144" s="105">
        <v>0</v>
      </c>
      <c r="G144" s="105">
        <v>1021.76</v>
      </c>
      <c r="H144" s="105">
        <v>0</v>
      </c>
      <c r="I144" s="105">
        <v>-472.44</v>
      </c>
      <c r="J144" s="105">
        <v>549.32000000000005</v>
      </c>
      <c r="K144" s="105">
        <v>549.32000000000005</v>
      </c>
      <c r="L144" s="98" t="s">
        <v>1367</v>
      </c>
      <c r="M144" s="98" t="s">
        <v>0</v>
      </c>
    </row>
    <row r="145" spans="1:13" ht="15.6" customHeight="1" x14ac:dyDescent="0.3">
      <c r="A145" s="98" t="s">
        <v>1262</v>
      </c>
      <c r="B145" s="98" t="s">
        <v>1263</v>
      </c>
      <c r="C145" s="98" t="s">
        <v>1228</v>
      </c>
      <c r="D145" s="98" t="s">
        <v>1227</v>
      </c>
      <c r="E145" s="105">
        <v>1178</v>
      </c>
      <c r="F145" s="105">
        <v>0</v>
      </c>
      <c r="G145" s="105">
        <v>951.08</v>
      </c>
      <c r="H145" s="105">
        <v>0</v>
      </c>
      <c r="I145" s="105">
        <v>-415.4</v>
      </c>
      <c r="J145" s="105">
        <v>535.67999999999995</v>
      </c>
      <c r="K145" s="105">
        <v>535.67999999999995</v>
      </c>
      <c r="L145" s="98" t="s">
        <v>1366</v>
      </c>
      <c r="M145" s="98" t="s">
        <v>0</v>
      </c>
    </row>
    <row r="146" spans="1:13" ht="15.45" customHeight="1" x14ac:dyDescent="0.3">
      <c r="A146" s="98" t="s">
        <v>1264</v>
      </c>
      <c r="B146" s="98" t="s">
        <v>1265</v>
      </c>
      <c r="C146" s="98" t="s">
        <v>1228</v>
      </c>
      <c r="D146" s="98" t="s">
        <v>1227</v>
      </c>
      <c r="E146" s="105">
        <v>951.08</v>
      </c>
      <c r="F146" s="105">
        <v>0</v>
      </c>
      <c r="G146" s="105">
        <v>724.16</v>
      </c>
      <c r="H146" s="105">
        <v>0</v>
      </c>
      <c r="I146" s="105">
        <v>-292.64</v>
      </c>
      <c r="J146" s="105">
        <v>431.52</v>
      </c>
      <c r="K146" s="105">
        <v>431.52</v>
      </c>
      <c r="L146" s="98" t="s">
        <v>1366</v>
      </c>
      <c r="M146" s="98" t="s">
        <v>0</v>
      </c>
    </row>
    <row r="147" spans="1:13" ht="15.45" customHeight="1" x14ac:dyDescent="0.3">
      <c r="A147" s="98" t="s">
        <v>470</v>
      </c>
      <c r="B147" s="98" t="s">
        <v>471</v>
      </c>
      <c r="C147" s="98" t="s">
        <v>993</v>
      </c>
      <c r="D147" s="98" t="s">
        <v>429</v>
      </c>
      <c r="E147" s="105">
        <v>172733.52</v>
      </c>
      <c r="F147" s="105">
        <v>0</v>
      </c>
      <c r="G147" s="105">
        <v>160732.06</v>
      </c>
      <c r="H147" s="105">
        <v>0</v>
      </c>
      <c r="I147" s="105">
        <v>0</v>
      </c>
      <c r="J147" s="105">
        <v>160732.06</v>
      </c>
      <c r="K147" s="105">
        <v>160732.06</v>
      </c>
      <c r="L147" s="98" t="s">
        <v>1369</v>
      </c>
      <c r="M147" s="98" t="s">
        <v>1353</v>
      </c>
    </row>
    <row r="148" spans="1:13" ht="15.45" customHeight="1" x14ac:dyDescent="0.3">
      <c r="A148" s="98" t="s">
        <v>476</v>
      </c>
      <c r="B148" s="98" t="s">
        <v>477</v>
      </c>
      <c r="C148" s="98" t="s">
        <v>992</v>
      </c>
      <c r="D148" s="98" t="s">
        <v>67</v>
      </c>
      <c r="E148" s="105">
        <v>163986.88</v>
      </c>
      <c r="F148" s="105">
        <v>0</v>
      </c>
      <c r="G148" s="105">
        <v>93837.11</v>
      </c>
      <c r="H148" s="105">
        <v>0</v>
      </c>
      <c r="I148" s="105">
        <v>0</v>
      </c>
      <c r="J148" s="105">
        <v>52020.71</v>
      </c>
      <c r="K148" s="105">
        <v>52020.71</v>
      </c>
      <c r="L148" s="98" t="s">
        <v>1350</v>
      </c>
      <c r="M148" s="98" t="s">
        <v>1351</v>
      </c>
    </row>
    <row r="149" spans="1:13" ht="15.45" customHeight="1" x14ac:dyDescent="0.3">
      <c r="A149" s="98" t="s">
        <v>473</v>
      </c>
      <c r="B149" s="98" t="s">
        <v>474</v>
      </c>
      <c r="C149" s="98" t="s">
        <v>994</v>
      </c>
      <c r="D149" s="98" t="s">
        <v>54</v>
      </c>
      <c r="E149" s="105">
        <v>192832.21</v>
      </c>
      <c r="F149" s="105">
        <v>0</v>
      </c>
      <c r="G149" s="105">
        <v>120712.35</v>
      </c>
      <c r="H149" s="105">
        <v>0</v>
      </c>
      <c r="I149" s="105">
        <v>-727.42</v>
      </c>
      <c r="J149" s="105">
        <v>119984.93</v>
      </c>
      <c r="K149" s="105">
        <v>119984.93</v>
      </c>
      <c r="L149" s="98" t="s">
        <v>1370</v>
      </c>
      <c r="M149" s="98" t="s">
        <v>1349</v>
      </c>
    </row>
    <row r="150" spans="1:13" ht="15.45" customHeight="1" x14ac:dyDescent="0.3">
      <c r="A150" s="98" t="s">
        <v>482</v>
      </c>
      <c r="B150" s="98" t="s">
        <v>483</v>
      </c>
      <c r="C150" s="98" t="s">
        <v>995</v>
      </c>
      <c r="D150" s="98" t="s">
        <v>445</v>
      </c>
      <c r="E150" s="105">
        <v>161741.96</v>
      </c>
      <c r="F150" s="105">
        <v>0</v>
      </c>
      <c r="G150" s="105">
        <v>128965.85</v>
      </c>
      <c r="H150" s="105">
        <v>0</v>
      </c>
      <c r="I150" s="105">
        <v>0</v>
      </c>
      <c r="J150" s="105">
        <v>112345.64</v>
      </c>
      <c r="K150" s="105">
        <v>105325.64</v>
      </c>
      <c r="L150" s="98" t="s">
        <v>1371</v>
      </c>
      <c r="M150" s="98" t="s">
        <v>1349</v>
      </c>
    </row>
    <row r="151" spans="1:13" ht="15.6" customHeight="1" x14ac:dyDescent="0.3">
      <c r="A151" s="98" t="s">
        <v>479</v>
      </c>
      <c r="B151" s="98" t="s">
        <v>480</v>
      </c>
      <c r="C151" s="98" t="s">
        <v>990</v>
      </c>
      <c r="D151" s="98" t="s">
        <v>146</v>
      </c>
      <c r="E151" s="105">
        <v>215693.16</v>
      </c>
      <c r="F151" s="105">
        <v>0</v>
      </c>
      <c r="G151" s="105">
        <v>166425.34</v>
      </c>
      <c r="H151" s="105">
        <v>0</v>
      </c>
      <c r="I151" s="105">
        <v>0</v>
      </c>
      <c r="J151" s="105">
        <v>166425.34</v>
      </c>
      <c r="K151" s="105">
        <v>166425.34</v>
      </c>
      <c r="L151" s="98" t="s">
        <v>1370</v>
      </c>
      <c r="M151" s="98" t="s">
        <v>1349</v>
      </c>
    </row>
    <row r="152" spans="1:13" ht="15.45" customHeight="1" x14ac:dyDescent="0.3">
      <c r="A152" s="98" t="s">
        <v>1372</v>
      </c>
      <c r="B152" s="98" t="s">
        <v>1075</v>
      </c>
      <c r="C152" s="98" t="s">
        <v>1077</v>
      </c>
      <c r="D152" s="98" t="s">
        <v>1076</v>
      </c>
      <c r="E152" s="105">
        <v>1740912.8</v>
      </c>
      <c r="F152" s="105">
        <v>0</v>
      </c>
      <c r="G152" s="105">
        <v>570942.36</v>
      </c>
      <c r="H152" s="105">
        <v>0</v>
      </c>
      <c r="I152" s="105">
        <v>0</v>
      </c>
      <c r="J152" s="105">
        <v>0</v>
      </c>
      <c r="K152" s="105">
        <v>0</v>
      </c>
      <c r="L152" s="98" t="s">
        <v>1373</v>
      </c>
      <c r="M152" s="98" t="s">
        <v>1286</v>
      </c>
    </row>
    <row r="153" spans="1:13" ht="15.45" customHeight="1" x14ac:dyDescent="0.3">
      <c r="A153" s="98" t="s">
        <v>1374</v>
      </c>
      <c r="B153" s="98" t="s">
        <v>1078</v>
      </c>
      <c r="C153" s="98" t="s">
        <v>1080</v>
      </c>
      <c r="D153" s="98" t="s">
        <v>1079</v>
      </c>
      <c r="E153" s="105">
        <v>5120672.67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98" t="s">
        <v>1375</v>
      </c>
      <c r="M153" s="98" t="s">
        <v>1314</v>
      </c>
    </row>
    <row r="154" spans="1:13" ht="15.45" customHeight="1" x14ac:dyDescent="0.3">
      <c r="A154" s="98" t="s">
        <v>1376</v>
      </c>
      <c r="B154" s="98" t="s">
        <v>1082</v>
      </c>
      <c r="C154" s="98" t="s">
        <v>1084</v>
      </c>
      <c r="D154" s="98" t="s">
        <v>1083</v>
      </c>
      <c r="E154" s="105">
        <v>499434.81</v>
      </c>
      <c r="F154" s="105">
        <v>0</v>
      </c>
      <c r="G154" s="105">
        <v>18000</v>
      </c>
      <c r="H154" s="105">
        <v>0</v>
      </c>
      <c r="I154" s="105">
        <v>0</v>
      </c>
      <c r="J154" s="105">
        <v>0</v>
      </c>
      <c r="K154" s="105">
        <v>0</v>
      </c>
      <c r="L154" s="98" t="s">
        <v>1329</v>
      </c>
      <c r="M154" s="98" t="s">
        <v>1286</v>
      </c>
    </row>
    <row r="155" spans="1:13" ht="15.45" customHeight="1" x14ac:dyDescent="0.3">
      <c r="A155" s="98" t="s">
        <v>1377</v>
      </c>
      <c r="B155" s="98" t="s">
        <v>1086</v>
      </c>
      <c r="C155" s="98" t="s">
        <v>1088</v>
      </c>
      <c r="D155" s="98" t="s">
        <v>1087</v>
      </c>
      <c r="E155" s="105">
        <v>3493541</v>
      </c>
      <c r="F155" s="105">
        <v>0</v>
      </c>
      <c r="G155" s="105">
        <v>1582280.7</v>
      </c>
      <c r="H155" s="105">
        <v>0</v>
      </c>
      <c r="I155" s="105">
        <v>0</v>
      </c>
      <c r="J155" s="105">
        <v>1582280.7</v>
      </c>
      <c r="K155" s="105">
        <v>0</v>
      </c>
      <c r="L155" s="98" t="s">
        <v>1330</v>
      </c>
      <c r="M155" s="98" t="s">
        <v>1288</v>
      </c>
    </row>
    <row r="156" spans="1:13" ht="15.45" customHeight="1" x14ac:dyDescent="0.3">
      <c r="A156" s="98" t="s">
        <v>1378</v>
      </c>
      <c r="B156" s="98" t="s">
        <v>1089</v>
      </c>
      <c r="C156" s="98" t="s">
        <v>1091</v>
      </c>
      <c r="D156" s="98" t="s">
        <v>1090</v>
      </c>
      <c r="E156" s="105">
        <v>1264800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98" t="s">
        <v>1328</v>
      </c>
      <c r="M156" s="98" t="s">
        <v>1302</v>
      </c>
    </row>
    <row r="157" spans="1:13" ht="15.45" customHeight="1" x14ac:dyDescent="0.3">
      <c r="A157" s="98" t="s">
        <v>1379</v>
      </c>
      <c r="B157" s="98" t="s">
        <v>1093</v>
      </c>
      <c r="C157" s="98" t="s">
        <v>1095</v>
      </c>
      <c r="D157" s="98" t="s">
        <v>1094</v>
      </c>
      <c r="E157" s="105">
        <v>5850146.4199999999</v>
      </c>
      <c r="F157" s="105">
        <v>0</v>
      </c>
      <c r="G157" s="105">
        <v>1200000</v>
      </c>
      <c r="H157" s="105">
        <v>0</v>
      </c>
      <c r="I157" s="105">
        <v>0</v>
      </c>
      <c r="J157" s="105">
        <v>0</v>
      </c>
      <c r="K157" s="105">
        <v>0</v>
      </c>
      <c r="L157" s="98" t="s">
        <v>1380</v>
      </c>
      <c r="M157" s="98" t="s">
        <v>1324</v>
      </c>
    </row>
    <row r="158" spans="1:13" ht="0" hidden="1" customHeight="1" x14ac:dyDescent="0.3"/>
    <row r="159" spans="1:13" ht="6" customHeight="1" x14ac:dyDescent="0.3"/>
  </sheetData>
  <mergeCells count="15">
    <mergeCell ref="A9:D9"/>
    <mergeCell ref="A1:M1"/>
    <mergeCell ref="A3:B3"/>
    <mergeCell ref="B5:M5"/>
    <mergeCell ref="A7:B7"/>
    <mergeCell ref="C7:D7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ageMargins left="0.74803149606299202" right="0.74803149606299202" top="0.98425196850393704" bottom="1.1788047244094499" header="0.98425196850393704" footer="0.98425196850393704"/>
  <pageSetup paperSize="9" orientation="portrait" horizontalDpi="300" verticalDpi="300"/>
  <headerFooter alignWithMargins="0">
    <oddFooter>&amp;L&amp;"Arial,Regular"&amp;5 1286003841541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0"/>
  <sheetViews>
    <sheetView showGridLines="0" topLeftCell="A25" workbookViewId="0">
      <selection activeCell="G24" sqref="G24"/>
    </sheetView>
  </sheetViews>
  <sheetFormatPr defaultRowHeight="14.4" x14ac:dyDescent="0.3"/>
  <cols>
    <col min="1" max="1" width="6.5546875" style="88" customWidth="1"/>
    <col min="2" max="2" width="19.6640625" style="88" customWidth="1"/>
    <col min="3" max="3" width="13.44140625" style="88" customWidth="1"/>
    <col min="4" max="4" width="13.6640625" style="88" customWidth="1"/>
    <col min="5" max="5" width="20.88671875" style="88" customWidth="1"/>
    <col min="6" max="6" width="15.44140625" style="88" customWidth="1"/>
    <col min="7" max="9" width="13.5546875" style="88" customWidth="1"/>
    <col min="10" max="10" width="13.5546875" style="88" hidden="1" customWidth="1"/>
    <col min="11" max="11" width="13.5546875" style="88" customWidth="1"/>
    <col min="12" max="12" width="13.44140625" style="88" customWidth="1"/>
    <col min="13" max="15" width="13.5546875" style="88" customWidth="1"/>
    <col min="16" max="16" width="13.44140625" style="88" customWidth="1"/>
    <col min="17" max="17" width="13.5546875" style="88" customWidth="1"/>
    <col min="18" max="18" width="20.88671875" style="88" customWidth="1"/>
    <col min="19" max="19" width="15.6640625" style="88" customWidth="1"/>
    <col min="20" max="20" width="13.44140625" style="88" customWidth="1"/>
    <col min="21" max="23" width="13.5546875" style="88" customWidth="1"/>
    <col min="24" max="24" width="20.88671875" style="88" customWidth="1"/>
    <col min="25" max="16384" width="8.88671875" style="88"/>
  </cols>
  <sheetData>
    <row r="1" spans="1:23" ht="22.05" customHeight="1" x14ac:dyDescent="0.3">
      <c r="A1" s="199" t="s">
        <v>1382</v>
      </c>
      <c r="B1" s="181"/>
      <c r="C1" s="181"/>
      <c r="D1" s="181"/>
      <c r="E1" s="181"/>
    </row>
    <row r="2" spans="1:23" ht="1.05" customHeight="1" x14ac:dyDescent="0.3"/>
    <row r="3" spans="1:23" ht="18.149999999999999" customHeight="1" x14ac:dyDescent="0.3">
      <c r="A3" s="200" t="s">
        <v>826</v>
      </c>
      <c r="B3" s="181"/>
      <c r="C3" s="181"/>
      <c r="D3" s="181"/>
      <c r="E3" s="181"/>
    </row>
    <row r="4" spans="1:23" ht="1.05" customHeight="1" x14ac:dyDescent="0.3"/>
    <row r="5" spans="1:23" ht="14.4" customHeight="1" x14ac:dyDescent="0.3">
      <c r="A5" s="201" t="s">
        <v>0</v>
      </c>
      <c r="B5" s="181"/>
      <c r="C5" s="181"/>
      <c r="D5" s="181"/>
      <c r="E5" s="181"/>
    </row>
    <row r="6" spans="1:23" ht="15.3" customHeight="1" x14ac:dyDescent="0.3">
      <c r="A6" s="201" t="s">
        <v>827</v>
      </c>
      <c r="B6" s="181"/>
      <c r="C6" s="181"/>
      <c r="D6" s="181"/>
      <c r="E6" s="181"/>
    </row>
    <row r="7" spans="1:23" ht="7.65" customHeight="1" x14ac:dyDescent="0.3">
      <c r="A7" s="201" t="s">
        <v>0</v>
      </c>
      <c r="B7" s="181"/>
      <c r="C7" s="181"/>
      <c r="D7" s="181"/>
      <c r="E7" s="181"/>
    </row>
    <row r="8" spans="1:23" ht="2.7" customHeight="1" x14ac:dyDescent="0.3"/>
    <row r="9" spans="1:23" ht="14.4" customHeight="1" x14ac:dyDescent="0.3">
      <c r="A9" s="202" t="s">
        <v>0</v>
      </c>
      <c r="B9" s="202" t="s">
        <v>0</v>
      </c>
      <c r="C9" s="202" t="s">
        <v>0</v>
      </c>
      <c r="D9" s="202" t="s">
        <v>0</v>
      </c>
      <c r="E9" s="202" t="s">
        <v>0</v>
      </c>
      <c r="F9" s="198" t="s">
        <v>0</v>
      </c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6"/>
      <c r="R9" s="198" t="s">
        <v>0</v>
      </c>
      <c r="S9" s="198" t="s">
        <v>0</v>
      </c>
      <c r="T9" s="198" t="s">
        <v>829</v>
      </c>
      <c r="U9" s="196"/>
      <c r="V9" s="198" t="s">
        <v>830</v>
      </c>
      <c r="W9" s="196"/>
    </row>
    <row r="10" spans="1:23" ht="14.4" customHeight="1" x14ac:dyDescent="0.3">
      <c r="A10" s="190"/>
      <c r="B10" s="190"/>
      <c r="C10" s="190"/>
      <c r="D10" s="190"/>
      <c r="E10" s="190"/>
      <c r="F10" s="187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97"/>
      <c r="R10" s="187"/>
      <c r="S10" s="187"/>
      <c r="T10" s="190"/>
      <c r="U10" s="197"/>
      <c r="V10" s="190"/>
      <c r="W10" s="197"/>
    </row>
    <row r="11" spans="1:23" ht="14.4" customHeight="1" x14ac:dyDescent="0.3">
      <c r="A11" s="190"/>
      <c r="B11" s="190"/>
      <c r="C11" s="190"/>
      <c r="D11" s="190"/>
      <c r="E11" s="190"/>
      <c r="F11" s="187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97"/>
      <c r="R11" s="187"/>
      <c r="S11" s="187"/>
      <c r="T11" s="190"/>
      <c r="U11" s="197"/>
      <c r="V11" s="190"/>
      <c r="W11" s="197"/>
    </row>
    <row r="12" spans="1:23" ht="14.4" customHeight="1" x14ac:dyDescent="0.3">
      <c r="A12" s="194" t="s">
        <v>0</v>
      </c>
      <c r="B12" s="194" t="s">
        <v>0</v>
      </c>
      <c r="C12" s="194" t="s">
        <v>0</v>
      </c>
      <c r="D12" s="194" t="s">
        <v>0</v>
      </c>
      <c r="E12" s="194" t="s">
        <v>0</v>
      </c>
      <c r="F12" s="193" t="s">
        <v>833</v>
      </c>
      <c r="G12" s="191" t="s">
        <v>0</v>
      </c>
      <c r="H12" s="191" t="s">
        <v>0</v>
      </c>
      <c r="I12" s="191" t="s">
        <v>0</v>
      </c>
      <c r="J12" s="191" t="s">
        <v>0</v>
      </c>
      <c r="K12" s="191" t="s">
        <v>0</v>
      </c>
      <c r="L12" s="191" t="s">
        <v>0</v>
      </c>
      <c r="M12" s="191" t="s">
        <v>0</v>
      </c>
      <c r="N12" s="191" t="s">
        <v>0</v>
      </c>
      <c r="O12" s="191" t="s">
        <v>0</v>
      </c>
      <c r="P12" s="191" t="s">
        <v>0</v>
      </c>
      <c r="Q12" s="191" t="s">
        <v>0</v>
      </c>
      <c r="R12" s="192" t="s">
        <v>0</v>
      </c>
      <c r="S12" s="192" t="s">
        <v>0</v>
      </c>
      <c r="T12" s="191" t="s">
        <v>0</v>
      </c>
      <c r="U12" s="191" t="s">
        <v>0</v>
      </c>
      <c r="V12" s="191" t="s">
        <v>0</v>
      </c>
      <c r="W12" s="191" t="s">
        <v>0</v>
      </c>
    </row>
    <row r="13" spans="1:23" ht="15.6" customHeight="1" x14ac:dyDescent="0.3">
      <c r="A13" s="190"/>
      <c r="B13" s="190"/>
      <c r="C13" s="190"/>
      <c r="D13" s="190"/>
      <c r="E13" s="190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</row>
    <row r="14" spans="1:23" x14ac:dyDescent="0.3">
      <c r="A14" s="190"/>
      <c r="B14" s="190"/>
      <c r="C14" s="190"/>
      <c r="D14" s="190"/>
      <c r="E14" s="190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</row>
    <row r="15" spans="1:23" x14ac:dyDescent="0.3">
      <c r="A15" s="190"/>
      <c r="B15" s="190"/>
      <c r="C15" s="190"/>
      <c r="D15" s="190"/>
      <c r="E15" s="190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3" ht="14.4" customHeight="1" x14ac:dyDescent="0.3">
      <c r="A16" s="189" t="s">
        <v>834</v>
      </c>
      <c r="B16" s="189" t="s">
        <v>835</v>
      </c>
      <c r="C16" s="189" t="s">
        <v>836</v>
      </c>
      <c r="D16" s="189" t="s">
        <v>837</v>
      </c>
      <c r="E16" s="189" t="s">
        <v>838</v>
      </c>
      <c r="F16" s="188" t="s">
        <v>844</v>
      </c>
      <c r="G16" s="186" t="s">
        <v>845</v>
      </c>
      <c r="H16" s="186" t="s">
        <v>846</v>
      </c>
      <c r="I16" s="186" t="s">
        <v>847</v>
      </c>
      <c r="J16" s="186" t="s">
        <v>848</v>
      </c>
      <c r="K16" s="186" t="s">
        <v>849</v>
      </c>
      <c r="L16" s="186" t="s">
        <v>850</v>
      </c>
      <c r="M16" s="186" t="s">
        <v>851</v>
      </c>
      <c r="N16" s="186" t="s">
        <v>852</v>
      </c>
      <c r="O16" s="186" t="s">
        <v>853</v>
      </c>
      <c r="P16" s="186" t="s">
        <v>854</v>
      </c>
      <c r="Q16" s="186" t="s">
        <v>855</v>
      </c>
      <c r="R16" s="186" t="s">
        <v>856</v>
      </c>
      <c r="S16" s="186" t="s">
        <v>857</v>
      </c>
      <c r="T16" s="186" t="s">
        <v>858</v>
      </c>
      <c r="U16" s="186" t="s">
        <v>859</v>
      </c>
      <c r="V16" s="186" t="s">
        <v>860</v>
      </c>
      <c r="W16" s="186" t="s">
        <v>859</v>
      </c>
    </row>
    <row r="17" spans="1:23" ht="105.6" customHeight="1" x14ac:dyDescent="0.3">
      <c r="A17" s="190"/>
      <c r="B17" s="190"/>
      <c r="C17" s="190"/>
      <c r="D17" s="190"/>
      <c r="E17" s="190"/>
      <c r="F17" s="185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</row>
    <row r="18" spans="1:23" x14ac:dyDescent="0.3">
      <c r="A18" s="90" t="s">
        <v>862</v>
      </c>
      <c r="B18" s="90" t="s">
        <v>863</v>
      </c>
      <c r="C18" s="90" t="s">
        <v>864</v>
      </c>
      <c r="D18" s="90" t="s">
        <v>865</v>
      </c>
      <c r="E18" s="90" t="s">
        <v>866</v>
      </c>
      <c r="F18" s="116" t="s">
        <v>945</v>
      </c>
      <c r="G18" s="116" t="s">
        <v>954</v>
      </c>
      <c r="H18" s="116" t="s">
        <v>955</v>
      </c>
      <c r="I18" s="116" t="s">
        <v>956</v>
      </c>
      <c r="J18" s="90" t="s">
        <v>957</v>
      </c>
      <c r="K18" s="90" t="s">
        <v>958</v>
      </c>
      <c r="L18" s="90" t="s">
        <v>959</v>
      </c>
      <c r="M18" s="90" t="s">
        <v>960</v>
      </c>
      <c r="N18" s="90" t="s">
        <v>961</v>
      </c>
      <c r="O18" s="90" t="s">
        <v>962</v>
      </c>
      <c r="P18" s="90" t="s">
        <v>963</v>
      </c>
      <c r="Q18" s="90" t="s">
        <v>964</v>
      </c>
      <c r="R18" s="90" t="s">
        <v>965</v>
      </c>
      <c r="S18" s="90" t="s">
        <v>966</v>
      </c>
      <c r="T18" s="90" t="s">
        <v>967</v>
      </c>
      <c r="U18" s="90" t="s">
        <v>968</v>
      </c>
      <c r="V18" s="90" t="s">
        <v>969</v>
      </c>
      <c r="W18" s="90" t="s">
        <v>970</v>
      </c>
    </row>
    <row r="19" spans="1:23" x14ac:dyDescent="0.3">
      <c r="A19" s="91" t="s">
        <v>0</v>
      </c>
      <c r="B19" s="91" t="s">
        <v>971</v>
      </c>
      <c r="C19" s="91" t="s">
        <v>0</v>
      </c>
      <c r="D19" s="91" t="s">
        <v>0</v>
      </c>
      <c r="E19" s="91" t="s">
        <v>0</v>
      </c>
      <c r="F19" s="95">
        <v>92237069.290000007</v>
      </c>
      <c r="G19" s="95">
        <v>71947705.310000002</v>
      </c>
      <c r="H19" s="95">
        <v>4303145.21</v>
      </c>
      <c r="I19" s="95">
        <v>15986218.77</v>
      </c>
      <c r="J19" s="95">
        <v>6768845.7800000003</v>
      </c>
      <c r="K19" s="95">
        <v>721425.96</v>
      </c>
      <c r="L19" s="95">
        <v>5973975.1699999999</v>
      </c>
      <c r="M19" s="95">
        <v>73444.649999999994</v>
      </c>
      <c r="N19" s="95">
        <v>9217372.9900000002</v>
      </c>
      <c r="O19" s="95">
        <v>7861372.9900000002</v>
      </c>
      <c r="P19" s="95">
        <v>1356000</v>
      </c>
      <c r="Q19" s="95">
        <v>0</v>
      </c>
      <c r="R19" s="98" t="s">
        <v>0</v>
      </c>
      <c r="S19" s="97"/>
      <c r="T19" s="98" t="s">
        <v>0</v>
      </c>
      <c r="U19" s="96" t="s">
        <v>0</v>
      </c>
      <c r="V19" s="98" t="s">
        <v>0</v>
      </c>
      <c r="W19" s="96"/>
    </row>
    <row r="20" spans="1:23" x14ac:dyDescent="0.3">
      <c r="A20" s="91" t="s">
        <v>865</v>
      </c>
      <c r="B20" s="91" t="s">
        <v>972</v>
      </c>
      <c r="C20" s="91" t="s">
        <v>973</v>
      </c>
      <c r="D20" s="91" t="s">
        <v>974</v>
      </c>
      <c r="E20" s="91" t="s">
        <v>975</v>
      </c>
      <c r="F20" s="95">
        <v>6000000</v>
      </c>
      <c r="G20" s="95">
        <v>6000000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8" t="s">
        <v>0</v>
      </c>
      <c r="S20" s="97"/>
      <c r="T20" s="98" t="s">
        <v>0</v>
      </c>
      <c r="U20" s="96" t="s">
        <v>0</v>
      </c>
      <c r="V20" s="98" t="s">
        <v>0</v>
      </c>
      <c r="W20" s="96"/>
    </row>
    <row r="21" spans="1:23" x14ac:dyDescent="0.3">
      <c r="A21" s="91" t="s">
        <v>870</v>
      </c>
      <c r="B21" s="91" t="s">
        <v>984</v>
      </c>
      <c r="C21" s="91" t="s">
        <v>985</v>
      </c>
      <c r="D21" s="91" t="s">
        <v>986</v>
      </c>
      <c r="E21" s="91" t="s">
        <v>987</v>
      </c>
      <c r="F21" s="95">
        <v>722143.03</v>
      </c>
      <c r="G21" s="95">
        <v>494809.8</v>
      </c>
      <c r="H21" s="95">
        <v>0</v>
      </c>
      <c r="I21" s="95">
        <v>227333.23</v>
      </c>
      <c r="J21" s="95">
        <v>227333.23</v>
      </c>
      <c r="K21" s="95">
        <v>0</v>
      </c>
      <c r="L21" s="95">
        <v>227333.23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8" t="s">
        <v>0</v>
      </c>
      <c r="S21" s="97"/>
      <c r="T21" s="98" t="s">
        <v>0</v>
      </c>
      <c r="U21" s="96" t="s">
        <v>0</v>
      </c>
      <c r="V21" s="98" t="s">
        <v>0</v>
      </c>
      <c r="W21" s="96"/>
    </row>
    <row r="22" spans="1:23" x14ac:dyDescent="0.3">
      <c r="A22" s="91" t="s">
        <v>876</v>
      </c>
      <c r="B22" s="91" t="s">
        <v>984</v>
      </c>
      <c r="C22" s="91" t="s">
        <v>985</v>
      </c>
      <c r="D22" s="91" t="s">
        <v>986</v>
      </c>
      <c r="E22" s="91" t="s">
        <v>996</v>
      </c>
      <c r="F22" s="95">
        <v>1103372.7</v>
      </c>
      <c r="G22" s="95">
        <v>937866.79</v>
      </c>
      <c r="H22" s="95">
        <v>0</v>
      </c>
      <c r="I22" s="95">
        <v>165505.91</v>
      </c>
      <c r="J22" s="95">
        <v>165505.91</v>
      </c>
      <c r="K22" s="95">
        <v>0</v>
      </c>
      <c r="L22" s="95">
        <v>165505.91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8" t="s">
        <v>0</v>
      </c>
      <c r="S22" s="97"/>
      <c r="T22" s="98" t="s">
        <v>0</v>
      </c>
      <c r="U22" s="96" t="s">
        <v>0</v>
      </c>
      <c r="V22" s="98" t="s">
        <v>0</v>
      </c>
      <c r="W22" s="96"/>
    </row>
    <row r="23" spans="1:23" x14ac:dyDescent="0.3">
      <c r="A23" s="91" t="s">
        <v>877</v>
      </c>
      <c r="B23" s="91" t="s">
        <v>984</v>
      </c>
      <c r="C23" s="91" t="s">
        <v>985</v>
      </c>
      <c r="D23" s="91" t="s">
        <v>986</v>
      </c>
      <c r="E23" s="91" t="s">
        <v>997</v>
      </c>
      <c r="F23" s="95">
        <v>1319705</v>
      </c>
      <c r="G23" s="95">
        <v>948161</v>
      </c>
      <c r="H23" s="95">
        <v>0</v>
      </c>
      <c r="I23" s="95">
        <v>371544</v>
      </c>
      <c r="J23" s="95">
        <v>32724</v>
      </c>
      <c r="K23" s="95">
        <v>0</v>
      </c>
      <c r="L23" s="95">
        <v>32724</v>
      </c>
      <c r="M23" s="95">
        <v>0</v>
      </c>
      <c r="N23" s="95">
        <v>338820</v>
      </c>
      <c r="O23" s="95">
        <v>338820</v>
      </c>
      <c r="P23" s="95">
        <v>0</v>
      </c>
      <c r="Q23" s="95">
        <v>0</v>
      </c>
      <c r="R23" s="98" t="s">
        <v>0</v>
      </c>
      <c r="S23" s="97"/>
      <c r="T23" s="98" t="s">
        <v>0</v>
      </c>
      <c r="U23" s="96" t="s">
        <v>0</v>
      </c>
      <c r="V23" s="98" t="s">
        <v>0</v>
      </c>
      <c r="W23" s="96"/>
    </row>
    <row r="24" spans="1:23" x14ac:dyDescent="0.3">
      <c r="A24" s="91" t="s">
        <v>883</v>
      </c>
      <c r="B24" s="91" t="s">
        <v>1003</v>
      </c>
      <c r="C24" s="91" t="s">
        <v>1004</v>
      </c>
      <c r="D24" s="91" t="s">
        <v>1005</v>
      </c>
      <c r="E24" s="91" t="s">
        <v>1006</v>
      </c>
      <c r="F24" s="95">
        <v>4003926.72</v>
      </c>
      <c r="G24" s="95">
        <v>3399493.48</v>
      </c>
      <c r="H24" s="95">
        <v>0</v>
      </c>
      <c r="I24" s="95">
        <v>604433.24</v>
      </c>
      <c r="J24" s="95">
        <v>0</v>
      </c>
      <c r="K24" s="95">
        <v>0</v>
      </c>
      <c r="L24" s="95">
        <v>0</v>
      </c>
      <c r="M24" s="95">
        <v>0</v>
      </c>
      <c r="N24" s="95">
        <v>604433.24</v>
      </c>
      <c r="O24" s="95">
        <v>604433.24</v>
      </c>
      <c r="P24" s="95">
        <v>0</v>
      </c>
      <c r="Q24" s="95">
        <v>0</v>
      </c>
      <c r="R24" s="98" t="s">
        <v>0</v>
      </c>
      <c r="S24" s="97"/>
      <c r="T24" s="98" t="s">
        <v>0</v>
      </c>
      <c r="U24" s="96" t="s">
        <v>0</v>
      </c>
      <c r="V24" s="98" t="s">
        <v>0</v>
      </c>
      <c r="W24" s="100">
        <v>43704</v>
      </c>
    </row>
    <row r="25" spans="1:23" x14ac:dyDescent="0.3">
      <c r="A25" s="91" t="s">
        <v>887</v>
      </c>
      <c r="B25" s="91" t="s">
        <v>1003</v>
      </c>
      <c r="C25" s="91" t="s">
        <v>1011</v>
      </c>
      <c r="D25" s="91" t="s">
        <v>1012</v>
      </c>
      <c r="E25" s="91" t="s">
        <v>1013</v>
      </c>
      <c r="F25" s="95">
        <v>4362369.4000000004</v>
      </c>
      <c r="G25" s="95">
        <v>3352807.77</v>
      </c>
      <c r="H25" s="95">
        <v>0</v>
      </c>
      <c r="I25" s="95">
        <v>1009561.63</v>
      </c>
      <c r="J25" s="95">
        <v>0</v>
      </c>
      <c r="K25" s="95">
        <v>0</v>
      </c>
      <c r="L25" s="95">
        <v>0</v>
      </c>
      <c r="M25" s="95">
        <v>0</v>
      </c>
      <c r="N25" s="95">
        <v>1009561.63</v>
      </c>
      <c r="O25" s="95">
        <v>1009561.63</v>
      </c>
      <c r="P25" s="95">
        <v>0</v>
      </c>
      <c r="Q25" s="95">
        <v>0</v>
      </c>
      <c r="R25" s="98" t="s">
        <v>0</v>
      </c>
      <c r="S25" s="97"/>
      <c r="T25" s="98" t="s">
        <v>0</v>
      </c>
      <c r="U25" s="96" t="s">
        <v>0</v>
      </c>
      <c r="V25" s="98" t="s">
        <v>0</v>
      </c>
      <c r="W25" s="96"/>
    </row>
    <row r="26" spans="1:23" x14ac:dyDescent="0.3">
      <c r="A26" s="91" t="s">
        <v>891</v>
      </c>
      <c r="B26" s="91" t="s">
        <v>1003</v>
      </c>
      <c r="C26" s="91" t="s">
        <v>1016</v>
      </c>
      <c r="D26" s="91" t="s">
        <v>1017</v>
      </c>
      <c r="E26" s="91" t="s">
        <v>1018</v>
      </c>
      <c r="F26" s="95">
        <v>16066681.15</v>
      </c>
      <c r="G26" s="95">
        <v>8895439.9900000002</v>
      </c>
      <c r="H26" s="95">
        <v>0</v>
      </c>
      <c r="I26" s="95">
        <v>7171241.1600000001</v>
      </c>
      <c r="J26" s="95">
        <v>0</v>
      </c>
      <c r="K26" s="95">
        <v>0</v>
      </c>
      <c r="L26" s="95">
        <v>0</v>
      </c>
      <c r="M26" s="95">
        <v>0</v>
      </c>
      <c r="N26" s="95">
        <v>7171241.1600000001</v>
      </c>
      <c r="O26" s="95">
        <v>5815241.1600000001</v>
      </c>
      <c r="P26" s="95">
        <v>1356000</v>
      </c>
      <c r="Q26" s="95">
        <v>0</v>
      </c>
      <c r="R26" s="98" t="s">
        <v>0</v>
      </c>
      <c r="S26" s="97"/>
      <c r="T26" s="98" t="s">
        <v>0</v>
      </c>
      <c r="U26" s="96" t="s">
        <v>0</v>
      </c>
      <c r="V26" s="98" t="s">
        <v>0</v>
      </c>
      <c r="W26" s="96"/>
    </row>
    <row r="27" spans="1:23" x14ac:dyDescent="0.3">
      <c r="A27" s="91" t="s">
        <v>898</v>
      </c>
      <c r="B27" s="91" t="s">
        <v>1003</v>
      </c>
      <c r="C27" s="91" t="s">
        <v>1027</v>
      </c>
      <c r="D27" s="91" t="s">
        <v>1028</v>
      </c>
      <c r="E27" s="91" t="s">
        <v>1029</v>
      </c>
      <c r="F27" s="95">
        <v>719317.65</v>
      </c>
      <c r="G27" s="95">
        <v>611420</v>
      </c>
      <c r="H27" s="95">
        <v>0</v>
      </c>
      <c r="I27" s="95">
        <v>107897.65</v>
      </c>
      <c r="J27" s="95">
        <v>107897.65</v>
      </c>
      <c r="K27" s="95">
        <v>0</v>
      </c>
      <c r="L27" s="95">
        <v>107897.65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8" t="s">
        <v>0</v>
      </c>
      <c r="S27" s="97"/>
      <c r="T27" s="98" t="s">
        <v>0</v>
      </c>
      <c r="U27" s="96" t="s">
        <v>0</v>
      </c>
      <c r="V27" s="98" t="s">
        <v>0</v>
      </c>
      <c r="W27" s="96"/>
    </row>
    <row r="28" spans="1:23" x14ac:dyDescent="0.3">
      <c r="A28" s="91" t="s">
        <v>900</v>
      </c>
      <c r="B28" s="91" t="s">
        <v>1003</v>
      </c>
      <c r="C28" s="91" t="s">
        <v>1027</v>
      </c>
      <c r="D28" s="91" t="s">
        <v>1028</v>
      </c>
      <c r="E28" s="91" t="s">
        <v>1032</v>
      </c>
      <c r="F28" s="95">
        <v>1424127.68</v>
      </c>
      <c r="G28" s="95">
        <v>991724.38</v>
      </c>
      <c r="H28" s="95">
        <v>0</v>
      </c>
      <c r="I28" s="95">
        <v>432403.3</v>
      </c>
      <c r="J28" s="95">
        <v>432403.3</v>
      </c>
      <c r="K28" s="95">
        <v>0</v>
      </c>
      <c r="L28" s="95">
        <v>432403.3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8" t="s">
        <v>0</v>
      </c>
      <c r="S28" s="97"/>
      <c r="T28" s="98" t="s">
        <v>0</v>
      </c>
      <c r="U28" s="96" t="s">
        <v>0</v>
      </c>
      <c r="V28" s="98" t="s">
        <v>0</v>
      </c>
      <c r="W28" s="96"/>
    </row>
    <row r="29" spans="1:23" x14ac:dyDescent="0.3">
      <c r="A29" s="91" t="s">
        <v>907</v>
      </c>
      <c r="B29" s="91" t="s">
        <v>1003</v>
      </c>
      <c r="C29" s="91" t="s">
        <v>1036</v>
      </c>
      <c r="D29" s="91" t="s">
        <v>1037</v>
      </c>
      <c r="E29" s="91" t="s">
        <v>1038</v>
      </c>
      <c r="F29" s="95">
        <v>2212118.52</v>
      </c>
      <c r="G29" s="95">
        <v>1880300.09</v>
      </c>
      <c r="H29" s="95">
        <v>0</v>
      </c>
      <c r="I29" s="95">
        <v>331818.43</v>
      </c>
      <c r="J29" s="95">
        <v>331818.43</v>
      </c>
      <c r="K29" s="95">
        <v>0</v>
      </c>
      <c r="L29" s="95">
        <v>331818.43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8" t="s">
        <v>0</v>
      </c>
      <c r="S29" s="97"/>
      <c r="T29" s="98" t="s">
        <v>0</v>
      </c>
      <c r="U29" s="96" t="s">
        <v>0</v>
      </c>
      <c r="V29" s="98" t="s">
        <v>0</v>
      </c>
      <c r="W29" s="96"/>
    </row>
    <row r="30" spans="1:23" x14ac:dyDescent="0.3">
      <c r="A30" s="91" t="s">
        <v>915</v>
      </c>
      <c r="B30" s="91" t="s">
        <v>1039</v>
      </c>
      <c r="C30" s="91" t="s">
        <v>1040</v>
      </c>
      <c r="D30" s="91" t="s">
        <v>1041</v>
      </c>
      <c r="E30" s="91" t="s">
        <v>1042</v>
      </c>
      <c r="F30" s="95">
        <v>4966826.6399999997</v>
      </c>
      <c r="G30" s="95">
        <v>3159152.43</v>
      </c>
      <c r="H30" s="95">
        <v>0</v>
      </c>
      <c r="I30" s="95">
        <v>1807674.21</v>
      </c>
      <c r="J30" s="95">
        <v>1807674.21</v>
      </c>
      <c r="K30" s="95">
        <v>369025.14</v>
      </c>
      <c r="L30" s="95">
        <v>1438649.07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8" t="s">
        <v>0</v>
      </c>
      <c r="S30" s="97"/>
      <c r="T30" s="98" t="s">
        <v>0</v>
      </c>
      <c r="U30" s="96" t="s">
        <v>0</v>
      </c>
      <c r="V30" s="98" t="s">
        <v>0</v>
      </c>
      <c r="W30" s="96"/>
    </row>
    <row r="31" spans="1:23" x14ac:dyDescent="0.3">
      <c r="A31" s="91" t="s">
        <v>922</v>
      </c>
      <c r="B31" s="91" t="s">
        <v>1046</v>
      </c>
      <c r="C31" s="91" t="s">
        <v>1047</v>
      </c>
      <c r="D31" s="91" t="s">
        <v>1048</v>
      </c>
      <c r="E31" s="91" t="s">
        <v>1049</v>
      </c>
      <c r="F31" s="95">
        <v>4278345.54</v>
      </c>
      <c r="G31" s="95">
        <v>3615523.44</v>
      </c>
      <c r="H31" s="95">
        <v>339174.72</v>
      </c>
      <c r="I31" s="95">
        <v>323647.38</v>
      </c>
      <c r="J31" s="95">
        <v>323647.38</v>
      </c>
      <c r="K31" s="95">
        <v>0</v>
      </c>
      <c r="L31" s="95">
        <v>323647.38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8" t="s">
        <v>0</v>
      </c>
      <c r="S31" s="97"/>
      <c r="T31" s="98" t="s">
        <v>0</v>
      </c>
      <c r="U31" s="96" t="s">
        <v>0</v>
      </c>
      <c r="V31" s="98" t="s">
        <v>0</v>
      </c>
      <c r="W31" s="100">
        <v>44104</v>
      </c>
    </row>
    <row r="32" spans="1:23" x14ac:dyDescent="0.3">
      <c r="A32" s="91" t="s">
        <v>929</v>
      </c>
      <c r="B32" s="91" t="s">
        <v>1046</v>
      </c>
      <c r="C32" s="91" t="s">
        <v>1047</v>
      </c>
      <c r="D32" s="91" t="s">
        <v>1048</v>
      </c>
      <c r="E32" s="91" t="s">
        <v>1051</v>
      </c>
      <c r="F32" s="95">
        <v>818291</v>
      </c>
      <c r="G32" s="95">
        <v>673823.92</v>
      </c>
      <c r="H32" s="95">
        <v>59455.05</v>
      </c>
      <c r="I32" s="95">
        <v>85012.03</v>
      </c>
      <c r="J32" s="95">
        <v>85012.03</v>
      </c>
      <c r="K32" s="95">
        <v>0</v>
      </c>
      <c r="L32" s="95">
        <v>85012.03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8" t="s">
        <v>0</v>
      </c>
      <c r="S32" s="97"/>
      <c r="T32" s="98" t="s">
        <v>0</v>
      </c>
      <c r="U32" s="96" t="s">
        <v>0</v>
      </c>
      <c r="V32" s="98" t="s">
        <v>0</v>
      </c>
      <c r="W32" s="96"/>
    </row>
    <row r="33" spans="1:23" x14ac:dyDescent="0.3">
      <c r="A33" s="91" t="s">
        <v>932</v>
      </c>
      <c r="B33" s="91" t="s">
        <v>1046</v>
      </c>
      <c r="C33" s="91" t="s">
        <v>1047</v>
      </c>
      <c r="D33" s="91" t="s">
        <v>1048</v>
      </c>
      <c r="E33" s="91" t="s">
        <v>1052</v>
      </c>
      <c r="F33" s="95">
        <v>1919328.82</v>
      </c>
      <c r="G33" s="95">
        <v>1152683.02</v>
      </c>
      <c r="H33" s="95">
        <v>0</v>
      </c>
      <c r="I33" s="95">
        <v>766645.8</v>
      </c>
      <c r="J33" s="95">
        <v>766645.8</v>
      </c>
      <c r="K33" s="95">
        <v>352400.82</v>
      </c>
      <c r="L33" s="95">
        <v>414244.98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8" t="s">
        <v>0</v>
      </c>
      <c r="S33" s="97"/>
      <c r="T33" s="98" t="s">
        <v>0</v>
      </c>
      <c r="U33" s="96" t="s">
        <v>0</v>
      </c>
      <c r="V33" s="98" t="s">
        <v>0</v>
      </c>
      <c r="W33" s="100">
        <v>44196</v>
      </c>
    </row>
    <row r="34" spans="1:23" x14ac:dyDescent="0.3">
      <c r="A34" s="91" t="s">
        <v>938</v>
      </c>
      <c r="B34" s="91" t="s">
        <v>1054</v>
      </c>
      <c r="C34" s="91" t="s">
        <v>1055</v>
      </c>
      <c r="D34" s="91" t="s">
        <v>1056</v>
      </c>
      <c r="E34" s="91" t="s">
        <v>1057</v>
      </c>
      <c r="F34" s="95">
        <v>1235321.8</v>
      </c>
      <c r="G34" s="95">
        <v>885761.15</v>
      </c>
      <c r="H34" s="95">
        <v>21947.85</v>
      </c>
      <c r="I34" s="95">
        <v>327612.79999999999</v>
      </c>
      <c r="J34" s="95">
        <v>327612.79999999999</v>
      </c>
      <c r="K34" s="95">
        <v>0</v>
      </c>
      <c r="L34" s="95">
        <v>327612.79999999999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8" t="s">
        <v>0</v>
      </c>
      <c r="S34" s="97"/>
      <c r="T34" s="98" t="s">
        <v>0</v>
      </c>
      <c r="U34" s="96" t="s">
        <v>0</v>
      </c>
      <c r="V34" s="98" t="s">
        <v>0</v>
      </c>
      <c r="W34" s="96"/>
    </row>
    <row r="35" spans="1:23" x14ac:dyDescent="0.3">
      <c r="A35" s="91" t="s">
        <v>944</v>
      </c>
      <c r="B35" s="91" t="s">
        <v>1054</v>
      </c>
      <c r="C35" s="91" t="s">
        <v>1055</v>
      </c>
      <c r="D35" s="91" t="s">
        <v>1056</v>
      </c>
      <c r="E35" s="91" t="s">
        <v>1060</v>
      </c>
      <c r="F35" s="95">
        <v>831432.99</v>
      </c>
      <c r="G35" s="95">
        <v>716718.24</v>
      </c>
      <c r="H35" s="95">
        <v>0</v>
      </c>
      <c r="I35" s="95">
        <v>114714.75</v>
      </c>
      <c r="J35" s="95">
        <v>114714.75</v>
      </c>
      <c r="K35" s="95">
        <v>0</v>
      </c>
      <c r="L35" s="95">
        <v>114714.75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8" t="s">
        <v>0</v>
      </c>
      <c r="S35" s="97"/>
      <c r="T35" s="98" t="s">
        <v>0</v>
      </c>
      <c r="U35" s="96" t="s">
        <v>0</v>
      </c>
      <c r="V35" s="98" t="s">
        <v>0</v>
      </c>
      <c r="W35" s="100">
        <v>44530</v>
      </c>
    </row>
    <row r="36" spans="1:23" x14ac:dyDescent="0.3">
      <c r="A36" s="91" t="s">
        <v>949</v>
      </c>
      <c r="B36" s="91" t="s">
        <v>1054</v>
      </c>
      <c r="C36" s="91" t="s">
        <v>1055</v>
      </c>
      <c r="D36" s="91" t="s">
        <v>1069</v>
      </c>
      <c r="E36" s="91" t="s">
        <v>1070</v>
      </c>
      <c r="F36" s="95">
        <v>2966201.12</v>
      </c>
      <c r="G36" s="95">
        <v>2520973.64</v>
      </c>
      <c r="H36" s="95">
        <v>0</v>
      </c>
      <c r="I36" s="95">
        <v>445227.48</v>
      </c>
      <c r="J36" s="95">
        <v>445227.48</v>
      </c>
      <c r="K36" s="95">
        <v>0</v>
      </c>
      <c r="L36" s="95">
        <v>445227.48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8" t="s">
        <v>0</v>
      </c>
      <c r="S36" s="97"/>
      <c r="T36" s="98" t="s">
        <v>0</v>
      </c>
      <c r="U36" s="96" t="s">
        <v>0</v>
      </c>
      <c r="V36" s="98" t="s">
        <v>0</v>
      </c>
      <c r="W36" s="96"/>
    </row>
    <row r="37" spans="1:23" x14ac:dyDescent="0.3">
      <c r="A37" s="91" t="s">
        <v>955</v>
      </c>
      <c r="B37" s="91" t="s">
        <v>1054</v>
      </c>
      <c r="C37" s="91" t="s">
        <v>1055</v>
      </c>
      <c r="D37" s="91" t="s">
        <v>1071</v>
      </c>
      <c r="E37" s="91" t="s">
        <v>1072</v>
      </c>
      <c r="F37" s="95">
        <v>11647177.789999999</v>
      </c>
      <c r="G37" s="95">
        <v>9900101.1199999992</v>
      </c>
      <c r="H37" s="95">
        <v>1747076.67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8" t="s">
        <v>0</v>
      </c>
      <c r="S37" s="97"/>
      <c r="T37" s="98" t="s">
        <v>0</v>
      </c>
      <c r="U37" s="96" t="s">
        <v>0</v>
      </c>
      <c r="V37" s="98" t="s">
        <v>0</v>
      </c>
      <c r="W37" s="100">
        <v>44135</v>
      </c>
    </row>
    <row r="38" spans="1:23" x14ac:dyDescent="0.3">
      <c r="A38" s="91" t="s">
        <v>962</v>
      </c>
      <c r="B38" s="91" t="s">
        <v>1054</v>
      </c>
      <c r="C38" s="91" t="s">
        <v>1055</v>
      </c>
      <c r="D38" s="91" t="s">
        <v>1071</v>
      </c>
      <c r="E38" s="91" t="s">
        <v>1096</v>
      </c>
      <c r="F38" s="95">
        <v>1474146.07</v>
      </c>
      <c r="G38" s="95">
        <v>1231079.69</v>
      </c>
      <c r="H38" s="95">
        <v>107476.2</v>
      </c>
      <c r="I38" s="95">
        <v>135590.18</v>
      </c>
      <c r="J38" s="95">
        <v>95932.160000000003</v>
      </c>
      <c r="K38" s="95">
        <v>0</v>
      </c>
      <c r="L38" s="95">
        <v>23787.46</v>
      </c>
      <c r="M38" s="95">
        <v>72144.7</v>
      </c>
      <c r="N38" s="95">
        <v>39658.019999999997</v>
      </c>
      <c r="O38" s="95">
        <v>39658.019999999997</v>
      </c>
      <c r="P38" s="95">
        <v>0</v>
      </c>
      <c r="Q38" s="95">
        <v>0</v>
      </c>
      <c r="R38" s="98" t="s">
        <v>0</v>
      </c>
      <c r="S38" s="97"/>
      <c r="T38" s="98" t="s">
        <v>0</v>
      </c>
      <c r="U38" s="96" t="s">
        <v>0</v>
      </c>
      <c r="V38" s="98" t="s">
        <v>0</v>
      </c>
      <c r="W38" s="100">
        <v>44255</v>
      </c>
    </row>
    <row r="39" spans="1:23" x14ac:dyDescent="0.3">
      <c r="A39" s="91" t="s">
        <v>1124</v>
      </c>
      <c r="B39" s="91" t="s">
        <v>1054</v>
      </c>
      <c r="C39" s="91" t="s">
        <v>1122</v>
      </c>
      <c r="D39" s="91" t="s">
        <v>1123</v>
      </c>
      <c r="E39" s="91" t="s">
        <v>1125</v>
      </c>
      <c r="F39" s="95">
        <v>3843549.99</v>
      </c>
      <c r="G39" s="95">
        <v>3129608.11</v>
      </c>
      <c r="H39" s="95">
        <v>276141.90000000002</v>
      </c>
      <c r="I39" s="95">
        <v>437799.98</v>
      </c>
      <c r="J39" s="95">
        <v>437799.98</v>
      </c>
      <c r="K39" s="95">
        <v>0</v>
      </c>
      <c r="L39" s="95">
        <v>437799.98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8" t="s">
        <v>0</v>
      </c>
      <c r="S39" s="97"/>
      <c r="T39" s="98" t="s">
        <v>0</v>
      </c>
      <c r="U39" s="96" t="s">
        <v>0</v>
      </c>
      <c r="V39" s="98" t="s">
        <v>0</v>
      </c>
      <c r="W39" s="100">
        <v>44439</v>
      </c>
    </row>
    <row r="40" spans="1:23" x14ac:dyDescent="0.3">
      <c r="A40" s="91" t="s">
        <v>1128</v>
      </c>
      <c r="B40" s="91" t="s">
        <v>1054</v>
      </c>
      <c r="C40" s="91" t="s">
        <v>1126</v>
      </c>
      <c r="D40" s="91" t="s">
        <v>1127</v>
      </c>
      <c r="E40" s="91" t="s">
        <v>1129</v>
      </c>
      <c r="F40" s="95">
        <v>2461502.58</v>
      </c>
      <c r="G40" s="95">
        <v>1961502.58</v>
      </c>
      <c r="H40" s="95">
        <v>500000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8" t="s">
        <v>0</v>
      </c>
      <c r="S40" s="97"/>
      <c r="T40" s="98" t="s">
        <v>0</v>
      </c>
      <c r="U40" s="96" t="s">
        <v>0</v>
      </c>
      <c r="V40" s="98" t="s">
        <v>0</v>
      </c>
      <c r="W40" s="96"/>
    </row>
    <row r="41" spans="1:23" x14ac:dyDescent="0.3">
      <c r="A41" s="91" t="s">
        <v>1141</v>
      </c>
      <c r="B41" s="91" t="s">
        <v>1054</v>
      </c>
      <c r="C41" s="91" t="s">
        <v>1126</v>
      </c>
      <c r="D41" s="91" t="s">
        <v>1140</v>
      </c>
      <c r="E41" s="91" t="s">
        <v>1142</v>
      </c>
      <c r="F41" s="95">
        <v>6322329.9100000001</v>
      </c>
      <c r="G41" s="95">
        <v>5373980.4299999997</v>
      </c>
      <c r="H41" s="95">
        <v>948349.48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8" t="s">
        <v>0</v>
      </c>
      <c r="S41" s="97"/>
      <c r="T41" s="98" t="s">
        <v>0</v>
      </c>
      <c r="U41" s="96" t="s">
        <v>0</v>
      </c>
      <c r="V41" s="98" t="s">
        <v>0</v>
      </c>
      <c r="W41" s="96"/>
    </row>
    <row r="42" spans="1:23" x14ac:dyDescent="0.3">
      <c r="A42" s="91" t="s">
        <v>1147</v>
      </c>
      <c r="B42" s="91" t="s">
        <v>1054</v>
      </c>
      <c r="C42" s="91" t="s">
        <v>1126</v>
      </c>
      <c r="D42" s="91" t="s">
        <v>1140</v>
      </c>
      <c r="E42" s="91" t="s">
        <v>1148</v>
      </c>
      <c r="F42" s="95">
        <v>994984.54</v>
      </c>
      <c r="G42" s="95">
        <v>845736.85</v>
      </c>
      <c r="H42" s="95">
        <v>74623.62</v>
      </c>
      <c r="I42" s="95">
        <v>74624.070000000007</v>
      </c>
      <c r="J42" s="95">
        <v>74624.070000000007</v>
      </c>
      <c r="K42" s="95">
        <v>0</v>
      </c>
      <c r="L42" s="95">
        <v>74624.070000000007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8" t="s">
        <v>0</v>
      </c>
      <c r="S42" s="97"/>
      <c r="T42" s="98" t="s">
        <v>0</v>
      </c>
      <c r="U42" s="96" t="s">
        <v>0</v>
      </c>
      <c r="V42" s="98" t="s">
        <v>0</v>
      </c>
      <c r="W42" s="96"/>
    </row>
    <row r="43" spans="1:23" x14ac:dyDescent="0.3">
      <c r="A43" s="91" t="s">
        <v>1155</v>
      </c>
      <c r="B43" s="91" t="s">
        <v>1054</v>
      </c>
      <c r="C43" s="91" t="s">
        <v>1126</v>
      </c>
      <c r="D43" s="91" t="s">
        <v>1140</v>
      </c>
      <c r="E43" s="91" t="s">
        <v>1156</v>
      </c>
      <c r="F43" s="95">
        <v>65213.18</v>
      </c>
      <c r="G43" s="95">
        <v>54760.7</v>
      </c>
      <c r="H43" s="95">
        <v>5556.44</v>
      </c>
      <c r="I43" s="95">
        <v>4896.04</v>
      </c>
      <c r="J43" s="95">
        <v>4896.04</v>
      </c>
      <c r="K43" s="95">
        <v>0</v>
      </c>
      <c r="L43" s="95">
        <v>3596.09</v>
      </c>
      <c r="M43" s="95">
        <v>1299.95</v>
      </c>
      <c r="N43" s="95">
        <v>0</v>
      </c>
      <c r="O43" s="95">
        <v>0</v>
      </c>
      <c r="P43" s="95">
        <v>0</v>
      </c>
      <c r="Q43" s="95">
        <v>0</v>
      </c>
      <c r="R43" s="98" t="s">
        <v>0</v>
      </c>
      <c r="S43" s="97"/>
      <c r="T43" s="98" t="s">
        <v>0</v>
      </c>
      <c r="U43" s="96" t="s">
        <v>0</v>
      </c>
      <c r="V43" s="98" t="s">
        <v>0</v>
      </c>
      <c r="W43" s="96"/>
    </row>
    <row r="44" spans="1:23" x14ac:dyDescent="0.3">
      <c r="A44" s="91" t="s">
        <v>1160</v>
      </c>
      <c r="B44" s="91" t="s">
        <v>1054</v>
      </c>
      <c r="C44" s="91" t="s">
        <v>1158</v>
      </c>
      <c r="D44" s="91" t="s">
        <v>1159</v>
      </c>
      <c r="E44" s="91" t="s">
        <v>1161</v>
      </c>
      <c r="F44" s="95">
        <v>168579.83</v>
      </c>
      <c r="G44" s="95">
        <v>105602.98</v>
      </c>
      <c r="H44" s="95">
        <v>9317.91</v>
      </c>
      <c r="I44" s="95">
        <v>53658.94</v>
      </c>
      <c r="J44" s="95">
        <v>0</v>
      </c>
      <c r="K44" s="95">
        <v>0</v>
      </c>
      <c r="L44" s="95">
        <v>0</v>
      </c>
      <c r="M44" s="95">
        <v>0</v>
      </c>
      <c r="N44" s="95">
        <v>53658.94</v>
      </c>
      <c r="O44" s="95">
        <v>53658.94</v>
      </c>
      <c r="P44" s="95">
        <v>0</v>
      </c>
      <c r="Q44" s="95">
        <v>0</v>
      </c>
      <c r="R44" s="98" t="s">
        <v>0</v>
      </c>
      <c r="S44" s="97"/>
      <c r="T44" s="98" t="s">
        <v>0</v>
      </c>
      <c r="U44" s="96" t="s">
        <v>0</v>
      </c>
      <c r="V44" s="98" t="s">
        <v>0</v>
      </c>
      <c r="W44" s="96"/>
    </row>
    <row r="45" spans="1:23" x14ac:dyDescent="0.3">
      <c r="A45" s="91" t="s">
        <v>1202</v>
      </c>
      <c r="B45" s="91" t="s">
        <v>1199</v>
      </c>
      <c r="C45" s="91" t="s">
        <v>1200</v>
      </c>
      <c r="D45" s="91" t="s">
        <v>1201</v>
      </c>
      <c r="E45" s="91" t="s">
        <v>1203</v>
      </c>
      <c r="F45" s="95">
        <v>4199947.9400000004</v>
      </c>
      <c r="G45" s="95">
        <v>4199947.9400000004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8" t="s">
        <v>0</v>
      </c>
      <c r="S45" s="97"/>
      <c r="T45" s="98" t="s">
        <v>0</v>
      </c>
      <c r="U45" s="96" t="s">
        <v>0</v>
      </c>
      <c r="V45" s="98" t="s">
        <v>0</v>
      </c>
      <c r="W45" s="96"/>
    </row>
    <row r="46" spans="1:23" x14ac:dyDescent="0.3">
      <c r="A46" s="91" t="s">
        <v>1209</v>
      </c>
      <c r="B46" s="91" t="s">
        <v>1199</v>
      </c>
      <c r="C46" s="91" t="s">
        <v>1200</v>
      </c>
      <c r="D46" s="91" t="s">
        <v>1208</v>
      </c>
      <c r="E46" s="91" t="s">
        <v>1210</v>
      </c>
      <c r="F46" s="95">
        <v>1459021.77</v>
      </c>
      <c r="G46" s="95">
        <v>1174560.77</v>
      </c>
      <c r="H46" s="95">
        <v>103637.38</v>
      </c>
      <c r="I46" s="95">
        <v>180823.62</v>
      </c>
      <c r="J46" s="95">
        <v>180823.62</v>
      </c>
      <c r="K46" s="95">
        <v>0</v>
      </c>
      <c r="L46" s="95">
        <v>180823.62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8" t="s">
        <v>0</v>
      </c>
      <c r="S46" s="97"/>
      <c r="T46" s="98" t="s">
        <v>0</v>
      </c>
      <c r="U46" s="96" t="s">
        <v>0</v>
      </c>
      <c r="V46" s="98" t="s">
        <v>0</v>
      </c>
      <c r="W46" s="96"/>
    </row>
    <row r="47" spans="1:23" x14ac:dyDescent="0.3">
      <c r="A47" s="91" t="s">
        <v>1213</v>
      </c>
      <c r="B47" s="91" t="s">
        <v>1199</v>
      </c>
      <c r="C47" s="91" t="s">
        <v>1200</v>
      </c>
      <c r="D47" s="91" t="s">
        <v>1208</v>
      </c>
      <c r="E47" s="91" t="s">
        <v>1214</v>
      </c>
      <c r="F47" s="95">
        <v>1730897.99</v>
      </c>
      <c r="G47" s="95">
        <v>1304640.3700000001</v>
      </c>
      <c r="H47" s="95">
        <v>110387.99</v>
      </c>
      <c r="I47" s="95">
        <v>315869.63</v>
      </c>
      <c r="J47" s="95">
        <v>315869.63</v>
      </c>
      <c r="K47" s="95">
        <v>0</v>
      </c>
      <c r="L47" s="95">
        <v>315869.63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8" t="s">
        <v>0</v>
      </c>
      <c r="S47" s="97"/>
      <c r="T47" s="98" t="s">
        <v>0</v>
      </c>
      <c r="U47" s="96" t="s">
        <v>0</v>
      </c>
      <c r="V47" s="98" t="s">
        <v>0</v>
      </c>
      <c r="W47" s="96"/>
    </row>
    <row r="48" spans="1:23" x14ac:dyDescent="0.3">
      <c r="A48" s="91" t="s">
        <v>1215</v>
      </c>
      <c r="B48" s="91" t="s">
        <v>1199</v>
      </c>
      <c r="C48" s="91" t="s">
        <v>1200</v>
      </c>
      <c r="D48" s="91" t="s">
        <v>1208</v>
      </c>
      <c r="E48" s="91" t="s">
        <v>1216</v>
      </c>
      <c r="F48" s="95">
        <v>1993759.65</v>
      </c>
      <c r="G48" s="95">
        <v>1639256.23</v>
      </c>
      <c r="H48" s="95">
        <v>0</v>
      </c>
      <c r="I48" s="95">
        <v>354503.42</v>
      </c>
      <c r="J48" s="95">
        <v>354503.42</v>
      </c>
      <c r="K48" s="95">
        <v>0</v>
      </c>
      <c r="L48" s="95">
        <v>354503.42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8" t="s">
        <v>0</v>
      </c>
      <c r="S48" s="97"/>
      <c r="T48" s="98" t="s">
        <v>0</v>
      </c>
      <c r="U48" s="96" t="s">
        <v>0</v>
      </c>
      <c r="V48" s="98" t="s">
        <v>0</v>
      </c>
      <c r="W48" s="96"/>
    </row>
    <row r="49" spans="1:23" x14ac:dyDescent="0.3">
      <c r="A49" s="91" t="s">
        <v>1222</v>
      </c>
      <c r="B49" s="91" t="s">
        <v>1199</v>
      </c>
      <c r="C49" s="91" t="s">
        <v>1220</v>
      </c>
      <c r="D49" s="91" t="s">
        <v>1221</v>
      </c>
      <c r="E49" s="91" t="s">
        <v>1223</v>
      </c>
      <c r="F49" s="95">
        <v>19460.560000000001</v>
      </c>
      <c r="G49" s="95">
        <v>19460.560000000001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8" t="s">
        <v>0</v>
      </c>
      <c r="S49" s="97"/>
      <c r="T49" s="98" t="s">
        <v>0</v>
      </c>
      <c r="U49" s="96" t="s">
        <v>0</v>
      </c>
      <c r="V49" s="98" t="s">
        <v>0</v>
      </c>
      <c r="W49" s="96"/>
    </row>
    <row r="50" spans="1:23" x14ac:dyDescent="0.3">
      <c r="A50" s="91" t="s">
        <v>1269</v>
      </c>
      <c r="B50" s="91" t="s">
        <v>871</v>
      </c>
      <c r="C50" s="91" t="s">
        <v>1267</v>
      </c>
      <c r="D50" s="91" t="s">
        <v>1268</v>
      </c>
      <c r="E50" s="91" t="s">
        <v>1270</v>
      </c>
      <c r="F50" s="95">
        <v>906987.73</v>
      </c>
      <c r="G50" s="95">
        <v>770807.84</v>
      </c>
      <c r="H50" s="95">
        <v>0</v>
      </c>
      <c r="I50" s="95">
        <v>136179.89000000001</v>
      </c>
      <c r="J50" s="95">
        <v>136179.89000000001</v>
      </c>
      <c r="K50" s="95">
        <v>0</v>
      </c>
      <c r="L50" s="95">
        <v>136179.89000000001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8" t="s">
        <v>0</v>
      </c>
      <c r="S50" s="97"/>
      <c r="T50" s="98" t="s">
        <v>0</v>
      </c>
      <c r="U50" s="96" t="s">
        <v>0</v>
      </c>
      <c r="V50" s="98" t="s">
        <v>0</v>
      </c>
      <c r="W50" s="96"/>
    </row>
    <row r="51" spans="1:23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96"/>
    </row>
    <row r="52" spans="1:23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96"/>
    </row>
    <row r="53" spans="1:23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96"/>
    </row>
    <row r="54" spans="1:23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96"/>
    </row>
    <row r="55" spans="1:23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96"/>
    </row>
    <row r="56" spans="1:23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96"/>
    </row>
    <row r="57" spans="1:23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96"/>
    </row>
    <row r="58" spans="1:23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96"/>
    </row>
    <row r="59" spans="1:23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96"/>
    </row>
    <row r="60" spans="1:23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96"/>
    </row>
    <row r="61" spans="1:23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96"/>
    </row>
    <row r="62" spans="1:23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96"/>
    </row>
    <row r="63" spans="1:23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96"/>
    </row>
    <row r="64" spans="1:23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00">
        <v>44316</v>
      </c>
    </row>
    <row r="65" spans="1:23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00">
        <v>44074</v>
      </c>
    </row>
    <row r="66" spans="1:23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00">
        <v>44012</v>
      </c>
    </row>
    <row r="67" spans="1:23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00">
        <v>44104</v>
      </c>
    </row>
    <row r="68" spans="1:23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00">
        <v>44135</v>
      </c>
    </row>
    <row r="69" spans="1:23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96"/>
    </row>
    <row r="70" spans="1:23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96"/>
    </row>
    <row r="71" spans="1:23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96"/>
    </row>
    <row r="72" spans="1:23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96"/>
    </row>
    <row r="73" spans="1:23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96"/>
    </row>
    <row r="74" spans="1:23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96"/>
    </row>
    <row r="75" spans="1:23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96"/>
    </row>
    <row r="76" spans="1:23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96"/>
    </row>
    <row r="77" spans="1:23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96"/>
    </row>
    <row r="78" spans="1:23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96"/>
    </row>
    <row r="79" spans="1:23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96"/>
    </row>
    <row r="80" spans="1:23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96"/>
    </row>
    <row r="81" spans="1:23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96"/>
    </row>
    <row r="82" spans="1:23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96"/>
    </row>
    <row r="83" spans="1:23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96"/>
    </row>
    <row r="84" spans="1:23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96"/>
    </row>
    <row r="85" spans="1:23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96"/>
    </row>
    <row r="86" spans="1:23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96"/>
    </row>
    <row r="87" spans="1:23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00">
        <v>43738</v>
      </c>
    </row>
    <row r="88" spans="1:23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00">
        <v>44165</v>
      </c>
    </row>
    <row r="89" spans="1:23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00">
        <v>44196</v>
      </c>
    </row>
    <row r="90" spans="1:23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00">
        <v>44196</v>
      </c>
    </row>
    <row r="91" spans="1:23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96"/>
    </row>
    <row r="92" spans="1:23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96"/>
    </row>
    <row r="93" spans="1:23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96"/>
    </row>
    <row r="94" spans="1:23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96"/>
    </row>
    <row r="95" spans="1:23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00">
        <v>43354</v>
      </c>
    </row>
    <row r="96" spans="1:23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00">
        <v>43738</v>
      </c>
    </row>
    <row r="97" spans="1:23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00">
        <v>43818</v>
      </c>
    </row>
    <row r="98" spans="1:23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00">
        <v>44165</v>
      </c>
    </row>
    <row r="99" spans="1:23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00">
        <v>44135</v>
      </c>
    </row>
    <row r="100" spans="1:23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00">
        <v>44377</v>
      </c>
    </row>
    <row r="101" spans="1:23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96"/>
    </row>
    <row r="102" spans="1:23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00">
        <v>43616</v>
      </c>
    </row>
    <row r="103" spans="1:23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00">
        <v>43553</v>
      </c>
    </row>
    <row r="104" spans="1:23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96"/>
    </row>
    <row r="105" spans="1:23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00">
        <v>43677</v>
      </c>
    </row>
    <row r="106" spans="1:23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00">
        <v>43373</v>
      </c>
    </row>
    <row r="107" spans="1:23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00">
        <v>43830</v>
      </c>
    </row>
    <row r="108" spans="1:23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00">
        <v>44196</v>
      </c>
    </row>
    <row r="109" spans="1:23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96"/>
    </row>
    <row r="110" spans="1:23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96"/>
    </row>
    <row r="111" spans="1:23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96"/>
    </row>
    <row r="112" spans="1:23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96"/>
    </row>
    <row r="113" spans="1:23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00">
        <v>43890</v>
      </c>
    </row>
    <row r="114" spans="1:23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00">
        <v>43738</v>
      </c>
    </row>
    <row r="115" spans="1:23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00">
        <v>43585</v>
      </c>
    </row>
    <row r="116" spans="1:23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00">
        <v>43616</v>
      </c>
    </row>
    <row r="117" spans="1:23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00">
        <v>43616</v>
      </c>
    </row>
    <row r="118" spans="1:23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96"/>
    </row>
    <row r="119" spans="1:23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00">
        <v>44742</v>
      </c>
    </row>
    <row r="120" spans="1:23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00">
        <v>44135</v>
      </c>
    </row>
    <row r="121" spans="1:23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00">
        <v>44834</v>
      </c>
    </row>
    <row r="122" spans="1:23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96"/>
    </row>
    <row r="123" spans="1:23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96"/>
    </row>
    <row r="124" spans="1:23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00">
        <v>44074</v>
      </c>
    </row>
    <row r="125" spans="1:23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00">
        <v>44074</v>
      </c>
    </row>
    <row r="126" spans="1:23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00">
        <v>43830</v>
      </c>
    </row>
    <row r="127" spans="1:23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00">
        <v>44316</v>
      </c>
    </row>
    <row r="128" spans="1:23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00">
        <v>43343</v>
      </c>
    </row>
    <row r="129" spans="1:23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96"/>
    </row>
    <row r="130" spans="1:23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96"/>
    </row>
    <row r="131" spans="1:23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00">
        <v>44773</v>
      </c>
    </row>
    <row r="132" spans="1:23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00">
        <v>44196</v>
      </c>
    </row>
    <row r="133" spans="1:23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00">
        <v>44196</v>
      </c>
    </row>
    <row r="134" spans="1:23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00">
        <v>44196</v>
      </c>
    </row>
    <row r="135" spans="1:23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00">
        <v>44134</v>
      </c>
    </row>
    <row r="136" spans="1:23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00">
        <v>44196</v>
      </c>
    </row>
    <row r="137" spans="1:23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96"/>
    </row>
    <row r="138" spans="1:23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00">
        <v>43769</v>
      </c>
    </row>
    <row r="139" spans="1:23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00">
        <v>44012</v>
      </c>
    </row>
    <row r="140" spans="1:23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00">
        <v>44012</v>
      </c>
    </row>
    <row r="141" spans="1:23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00">
        <v>43861</v>
      </c>
    </row>
    <row r="142" spans="1:23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00">
        <v>43830</v>
      </c>
    </row>
    <row r="143" spans="1:23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00">
        <v>43677</v>
      </c>
    </row>
    <row r="144" spans="1:23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00">
        <v>44227</v>
      </c>
    </row>
    <row r="145" spans="1:23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00">
        <v>43830</v>
      </c>
    </row>
    <row r="146" spans="1:23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00">
        <v>44255</v>
      </c>
    </row>
    <row r="147" spans="1:23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00">
        <v>44104</v>
      </c>
    </row>
    <row r="148" spans="1:23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00">
        <v>43646</v>
      </c>
    </row>
    <row r="149" spans="1:23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00">
        <v>44104</v>
      </c>
    </row>
    <row r="150" spans="1:23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96"/>
    </row>
    <row r="151" spans="1:23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96"/>
    </row>
    <row r="152" spans="1:23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96"/>
    </row>
    <row r="153" spans="1:23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00">
        <v>43955</v>
      </c>
    </row>
    <row r="154" spans="1:23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00">
        <v>44196</v>
      </c>
    </row>
    <row r="155" spans="1:23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00">
        <v>43769</v>
      </c>
    </row>
    <row r="156" spans="1:23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00">
        <v>44165</v>
      </c>
    </row>
    <row r="157" spans="1:23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00">
        <v>43861</v>
      </c>
    </row>
    <row r="158" spans="1:23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96"/>
    </row>
    <row r="159" spans="1:23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96"/>
    </row>
    <row r="160" spans="1:23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96"/>
    </row>
    <row r="161" spans="1:23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96"/>
    </row>
    <row r="162" spans="1:23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96"/>
    </row>
    <row r="163" spans="1:23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96"/>
    </row>
    <row r="164" spans="1:23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96"/>
    </row>
    <row r="165" spans="1:23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00">
        <v>44773</v>
      </c>
    </row>
    <row r="166" spans="1:23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00">
        <v>44196</v>
      </c>
    </row>
    <row r="167" spans="1:23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00">
        <v>44196</v>
      </c>
    </row>
    <row r="168" spans="1:23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00">
        <v>44196</v>
      </c>
    </row>
    <row r="169" spans="1:23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00">
        <v>44134</v>
      </c>
    </row>
    <row r="170" spans="1:23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00">
        <v>44196</v>
      </c>
    </row>
    <row r="171" spans="1:23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96"/>
    </row>
    <row r="172" spans="1:23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96"/>
    </row>
    <row r="173" spans="1:23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96"/>
    </row>
    <row r="174" spans="1:23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96"/>
    </row>
    <row r="175" spans="1:23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96"/>
    </row>
    <row r="176" spans="1:23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96"/>
    </row>
    <row r="177" spans="1:23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96"/>
    </row>
    <row r="178" spans="1:23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96"/>
    </row>
    <row r="179" spans="1:23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96"/>
    </row>
    <row r="180" spans="1:23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96"/>
    </row>
    <row r="181" spans="1:23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96"/>
    </row>
    <row r="182" spans="1:23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96"/>
    </row>
    <row r="183" spans="1:23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96"/>
    </row>
    <row r="184" spans="1:23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96"/>
    </row>
    <row r="185" spans="1:23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96"/>
    </row>
    <row r="186" spans="1:23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96"/>
    </row>
    <row r="187" spans="1:23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96"/>
    </row>
    <row r="188" spans="1:23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96"/>
    </row>
    <row r="189" spans="1:23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96"/>
    </row>
    <row r="190" spans="1:23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96"/>
    </row>
    <row r="191" spans="1:23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96"/>
    </row>
    <row r="192" spans="1:23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96"/>
    </row>
    <row r="193" spans="1:23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96"/>
    </row>
    <row r="194" spans="1:23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96"/>
    </row>
    <row r="195" spans="1:23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96"/>
    </row>
    <row r="196" spans="1:23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96"/>
    </row>
    <row r="197" spans="1:23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96"/>
    </row>
    <row r="198" spans="1:23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96"/>
    </row>
    <row r="199" spans="1:23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 s="96"/>
    </row>
    <row r="200" spans="1:23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 s="96"/>
    </row>
    <row r="201" spans="1:23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 s="100">
        <v>44104</v>
      </c>
    </row>
    <row r="202" spans="1:23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 s="96"/>
    </row>
    <row r="203" spans="1:23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 s="96"/>
    </row>
    <row r="204" spans="1:23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 s="100">
        <v>43344</v>
      </c>
    </row>
    <row r="205" spans="1:23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 s="100">
        <v>43281</v>
      </c>
    </row>
    <row r="206" spans="1:23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 s="100">
        <v>43404</v>
      </c>
    </row>
    <row r="207" spans="1:23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 s="100">
        <v>43342</v>
      </c>
    </row>
    <row r="208" spans="1:23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 s="100">
        <v>43465</v>
      </c>
    </row>
    <row r="209" spans="1:23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 s="96"/>
    </row>
    <row r="210" spans="1:23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 s="100">
        <v>43281</v>
      </c>
    </row>
    <row r="211" spans="1:23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 s="100">
        <v>43320</v>
      </c>
    </row>
    <row r="212" spans="1:23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100">
        <v>43298</v>
      </c>
    </row>
    <row r="213" spans="1:23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100">
        <v>43252</v>
      </c>
    </row>
    <row r="214" spans="1:23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100">
        <v>43293</v>
      </c>
    </row>
    <row r="215" spans="1:23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96"/>
    </row>
    <row r="216" spans="1:23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00">
        <v>43226</v>
      </c>
    </row>
    <row r="217" spans="1:23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00">
        <v>43160</v>
      </c>
    </row>
    <row r="218" spans="1:23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00">
        <v>43279</v>
      </c>
    </row>
    <row r="219" spans="1:23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 s="100">
        <v>43270</v>
      </c>
    </row>
    <row r="220" spans="1:23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 s="100">
        <v>43296</v>
      </c>
    </row>
    <row r="221" spans="1:23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 s="96"/>
    </row>
    <row r="222" spans="1:23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 s="96"/>
    </row>
    <row r="223" spans="1:23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 s="96"/>
    </row>
    <row r="224" spans="1:23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 s="96"/>
    </row>
    <row r="225" spans="1:23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 s="96"/>
    </row>
    <row r="226" spans="1:23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 s="96"/>
    </row>
    <row r="227" spans="1:23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 s="96"/>
    </row>
    <row r="228" spans="1:23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 s="96"/>
    </row>
    <row r="229" spans="1:23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 s="96"/>
    </row>
    <row r="230" spans="1:23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 s="96"/>
    </row>
    <row r="231" spans="1:23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 s="96"/>
    </row>
    <row r="232" spans="1:23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 s="96"/>
    </row>
    <row r="233" spans="1:23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 s="96"/>
    </row>
    <row r="234" spans="1:23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 s="96"/>
    </row>
    <row r="235" spans="1:23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 s="96"/>
    </row>
    <row r="236" spans="1:23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 s="96"/>
    </row>
    <row r="237" spans="1:23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 s="96"/>
    </row>
    <row r="238" spans="1:23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 s="96"/>
    </row>
    <row r="239" spans="1:23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 s="96"/>
    </row>
    <row r="240" spans="1:23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 s="96"/>
    </row>
    <row r="241" spans="1:23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 s="96"/>
    </row>
    <row r="242" spans="1:23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 s="96"/>
    </row>
    <row r="243" spans="1:23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 s="96"/>
    </row>
    <row r="244" spans="1:23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 s="96"/>
    </row>
    <row r="245" spans="1:23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 s="96"/>
    </row>
    <row r="246" spans="1:23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 s="96"/>
    </row>
    <row r="247" spans="1:23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 s="96"/>
    </row>
    <row r="248" spans="1:23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 s="96"/>
    </row>
    <row r="249" spans="1:23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 s="96"/>
    </row>
    <row r="250" spans="1:23" ht="0" hidden="1" customHeight="1" x14ac:dyDescent="0.3"/>
  </sheetData>
  <mergeCells count="62">
    <mergeCell ref="A1:E1"/>
    <mergeCell ref="A3:E3"/>
    <mergeCell ref="A5:E5"/>
    <mergeCell ref="A6:E6"/>
    <mergeCell ref="F9:F11"/>
    <mergeCell ref="A7:E7"/>
    <mergeCell ref="A9:A11"/>
    <mergeCell ref="B9:B11"/>
    <mergeCell ref="C9:C11"/>
    <mergeCell ref="D9:D11"/>
    <mergeCell ref="E9:E11"/>
    <mergeCell ref="G9:Q11"/>
    <mergeCell ref="R9:R11"/>
    <mergeCell ref="S9:S11"/>
    <mergeCell ref="T9:U11"/>
    <mergeCell ref="V9:W11"/>
    <mergeCell ref="M12:M15"/>
    <mergeCell ref="G12:G15"/>
    <mergeCell ref="F12:F15"/>
    <mergeCell ref="A12:A15"/>
    <mergeCell ref="B12:B15"/>
    <mergeCell ref="C12:C15"/>
    <mergeCell ref="D12:D15"/>
    <mergeCell ref="E12:E15"/>
    <mergeCell ref="H12:H15"/>
    <mergeCell ref="I12:I15"/>
    <mergeCell ref="J12:J15"/>
    <mergeCell ref="K12:K15"/>
    <mergeCell ref="L12:L15"/>
    <mergeCell ref="T12:T15"/>
    <mergeCell ref="U12:U15"/>
    <mergeCell ref="V12:V15"/>
    <mergeCell ref="W12:W15"/>
    <mergeCell ref="N12:N15"/>
    <mergeCell ref="O12:O15"/>
    <mergeCell ref="P12:P15"/>
    <mergeCell ref="Q12:Q15"/>
    <mergeCell ref="R12:R15"/>
    <mergeCell ref="S12:S15"/>
    <mergeCell ref="M16:M17"/>
    <mergeCell ref="G16:G17"/>
    <mergeCell ref="F16:F17"/>
    <mergeCell ref="A16:A17"/>
    <mergeCell ref="B16:B17"/>
    <mergeCell ref="C16:C17"/>
    <mergeCell ref="D16:D17"/>
    <mergeCell ref="E16:E17"/>
    <mergeCell ref="H16:H17"/>
    <mergeCell ref="I16:I17"/>
    <mergeCell ref="J16:J17"/>
    <mergeCell ref="K16:K17"/>
    <mergeCell ref="L16:L17"/>
    <mergeCell ref="T16:T17"/>
    <mergeCell ref="U16:U17"/>
    <mergeCell ref="V16:V17"/>
    <mergeCell ref="W16:W17"/>
    <mergeCell ref="N16:N17"/>
    <mergeCell ref="O16:O17"/>
    <mergeCell ref="P16:P17"/>
    <mergeCell ref="Q16:Q17"/>
    <mergeCell ref="R16:R17"/>
    <mergeCell ref="S16:S17"/>
  </mergeCells>
  <pageMargins left="0.5" right="0.5" top="0.5" bottom="0.77788700787401599" header="0.5" footer="0.5"/>
  <pageSetup paperSize="9" orientation="landscape" horizontalDpi="300" verticalDpi="300"/>
  <headerFooter alignWithMargins="0">
    <oddFooter>&amp;L&amp;"Arial,Regular"&amp;8 ►1286022198897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474"/>
  <sheetViews>
    <sheetView showGridLines="0" topLeftCell="F2" workbookViewId="0">
      <selection activeCell="AT11" sqref="AT11"/>
    </sheetView>
  </sheetViews>
  <sheetFormatPr defaultRowHeight="14.4" x14ac:dyDescent="0.3"/>
  <cols>
    <col min="1" max="1" width="8.77734375" style="88" customWidth="1"/>
    <col min="2" max="2" width="31.5546875" style="88" customWidth="1"/>
    <col min="3" max="3" width="31.44140625" style="88" customWidth="1"/>
    <col min="4" max="4" width="25.88671875" style="88" customWidth="1"/>
    <col min="5" max="5" width="26.88671875" style="88" customWidth="1"/>
    <col min="6" max="6" width="27.109375" style="88" customWidth="1"/>
    <col min="7" max="7" width="32.33203125" style="88" customWidth="1"/>
    <col min="8" max="8" width="13.44140625" style="88" customWidth="1"/>
    <col min="9" max="9" width="17.88671875" style="88" customWidth="1"/>
    <col min="10" max="10" width="15.88671875" style="88" customWidth="1"/>
    <col min="11" max="11" width="26.109375" style="88" customWidth="1"/>
    <col min="12" max="12" width="21.6640625" style="88" customWidth="1"/>
    <col min="13" max="13" width="16.6640625" style="88" customWidth="1"/>
    <col min="14" max="14" width="25.77734375" style="88" customWidth="1"/>
    <col min="15" max="15" width="31.44140625" style="88" customWidth="1"/>
    <col min="16" max="16" width="18.44140625" style="88" customWidth="1"/>
    <col min="17" max="17" width="13.44140625" style="88" customWidth="1"/>
    <col min="18" max="18" width="18" style="88" customWidth="1"/>
    <col min="19" max="19" width="19.77734375" style="88" customWidth="1"/>
    <col min="20" max="20" width="13.44140625" style="88" customWidth="1"/>
    <col min="21" max="21" width="13.5546875" style="88" customWidth="1"/>
    <col min="22" max="22" width="18" style="88" customWidth="1"/>
    <col min="23" max="23" width="15.44140625" style="88" customWidth="1"/>
    <col min="24" max="24" width="13.5546875" style="88" customWidth="1"/>
    <col min="25" max="25" width="16.21875" style="88" customWidth="1"/>
    <col min="26" max="26" width="18" style="88" customWidth="1"/>
    <col min="27" max="27" width="13.5546875" style="88" customWidth="1"/>
    <col min="28" max="28" width="13.44140625" style="88" customWidth="1"/>
    <col min="29" max="29" width="18.88671875" style="88" customWidth="1"/>
    <col min="30" max="30" width="28.77734375" style="88" customWidth="1"/>
    <col min="31" max="31" width="18.88671875" style="88" customWidth="1"/>
    <col min="32" max="32" width="16.109375" style="88" customWidth="1"/>
    <col min="33" max="33" width="13.44140625" style="88" customWidth="1"/>
    <col min="34" max="34" width="26.33203125" style="88" customWidth="1"/>
    <col min="35" max="35" width="37.21875" style="88" customWidth="1"/>
    <col min="36" max="36" width="13.5546875" style="88" customWidth="1"/>
    <col min="37" max="37" width="16.88671875" style="88" customWidth="1"/>
    <col min="38" max="38" width="29.21875" style="88" customWidth="1"/>
    <col min="39" max="39" width="24.21875" style="88" customWidth="1"/>
    <col min="40" max="40" width="15.21875" style="88" customWidth="1"/>
    <col min="41" max="41" width="18.77734375" style="88" customWidth="1"/>
    <col min="42" max="42" width="19.6640625" style="88" customWidth="1"/>
    <col min="43" max="43" width="26.44140625" style="88" customWidth="1"/>
    <col min="44" max="44" width="25.88671875" style="88" customWidth="1"/>
    <col min="45" max="45" width="13.5546875" style="88" customWidth="1"/>
    <col min="46" max="47" width="26.88671875" style="88" customWidth="1"/>
    <col min="48" max="49" width="31.5546875" style="88" customWidth="1"/>
    <col min="50" max="50" width="26.44140625" style="88" customWidth="1"/>
    <col min="51" max="51" width="40.44140625" style="88" customWidth="1"/>
    <col min="52" max="52" width="33.88671875" style="88" customWidth="1"/>
    <col min="53" max="53" width="37.109375" style="88" customWidth="1"/>
    <col min="54" max="54" width="17.88671875" style="88" customWidth="1"/>
    <col min="55" max="55" width="28.6640625" style="88" customWidth="1"/>
    <col min="56" max="56" width="24.33203125" style="88" customWidth="1"/>
    <col min="57" max="57" width="40.21875" style="88" customWidth="1"/>
    <col min="58" max="58" width="18.77734375" style="88" customWidth="1"/>
    <col min="59" max="59" width="16.33203125" style="88" customWidth="1"/>
    <col min="60" max="60" width="13.5546875" style="88" customWidth="1"/>
    <col min="61" max="61" width="15.44140625" style="88" customWidth="1"/>
    <col min="62" max="62" width="30.88671875" style="88" customWidth="1"/>
    <col min="63" max="63" width="13.5546875" style="88" customWidth="1"/>
    <col min="64" max="64" width="25.77734375" style="88" customWidth="1"/>
    <col min="65" max="65" width="24.33203125" style="88" customWidth="1"/>
    <col min="66" max="66" width="23.88671875" style="88" customWidth="1"/>
    <col min="67" max="67" width="27.6640625" style="88" customWidth="1"/>
    <col min="68" max="68" width="25.5546875" style="88" hidden="1" customWidth="1"/>
    <col min="69" max="70" width="13.44140625" style="88" hidden="1" customWidth="1"/>
    <col min="71" max="71" width="13.5546875" style="88" hidden="1" customWidth="1"/>
    <col min="72" max="72" width="16.33203125" style="88" hidden="1" customWidth="1"/>
    <col min="73" max="73" width="25.33203125" style="88" hidden="1" customWidth="1"/>
    <col min="74" max="74" width="13.5546875" style="88" hidden="1" customWidth="1"/>
    <col min="75" max="75" width="13.44140625" style="88" hidden="1" customWidth="1"/>
    <col min="76" max="76" width="24.77734375" style="88" hidden="1" customWidth="1"/>
    <col min="77" max="77" width="26.88671875" style="88" hidden="1" customWidth="1"/>
    <col min="78" max="78" width="24.44140625" style="88" hidden="1" customWidth="1"/>
    <col min="79" max="79" width="23.21875" style="88" hidden="1" customWidth="1"/>
    <col min="80" max="80" width="21.21875" style="88" hidden="1" customWidth="1"/>
    <col min="81" max="81" width="14.6640625" style="88" hidden="1" customWidth="1"/>
    <col min="82" max="82" width="30.33203125" style="88" hidden="1" customWidth="1"/>
    <col min="83" max="83" width="13.44140625" style="88" hidden="1" customWidth="1"/>
    <col min="84" max="84" width="31.5546875" style="88" hidden="1" customWidth="1"/>
    <col min="85" max="85" width="13.44140625" style="88" hidden="1" customWidth="1"/>
    <col min="86" max="86" width="44.5546875" style="88" hidden="1" customWidth="1"/>
    <col min="87" max="87" width="19.77734375" style="88" hidden="1" customWidth="1"/>
    <col min="88" max="88" width="39" style="88" hidden="1" customWidth="1"/>
    <col min="89" max="89" width="31.5546875" style="88" hidden="1" customWidth="1"/>
    <col min="90" max="90" width="50.77734375" style="88" hidden="1" customWidth="1"/>
    <col min="91" max="91" width="34.88671875" style="88" hidden="1" customWidth="1"/>
    <col min="92" max="93" width="13.44140625" style="88" hidden="1" customWidth="1"/>
    <col min="94" max="94" width="18.21875" style="88" hidden="1" customWidth="1"/>
    <col min="95" max="95" width="23.77734375" style="88" hidden="1" customWidth="1"/>
    <col min="96" max="96" width="26.88671875" style="88" hidden="1" customWidth="1"/>
    <col min="97" max="97" width="23.109375" style="88" hidden="1" customWidth="1"/>
    <col min="98" max="98" width="25.77734375" style="88" hidden="1" customWidth="1"/>
    <col min="99" max="99" width="29.33203125" style="88" hidden="1" customWidth="1"/>
    <col min="100" max="100" width="29.44140625" style="88" hidden="1" customWidth="1"/>
    <col min="101" max="101" width="23.6640625" style="88" hidden="1" customWidth="1"/>
    <col min="102" max="102" width="32.88671875" style="88" hidden="1" customWidth="1"/>
    <col min="103" max="103" width="30.77734375" style="88" hidden="1" customWidth="1"/>
    <col min="104" max="104" width="33.88671875" style="88" hidden="1" customWidth="1"/>
    <col min="105" max="105" width="15.88671875" style="88" hidden="1" customWidth="1"/>
    <col min="106" max="106" width="17.33203125" style="88" hidden="1" customWidth="1"/>
    <col min="107" max="107" width="26.6640625" style="88" hidden="1" customWidth="1"/>
    <col min="108" max="108" width="21.6640625" style="88" hidden="1" customWidth="1"/>
    <col min="109" max="109" width="42.77734375" style="88" hidden="1" customWidth="1"/>
    <col min="110" max="110" width="44.21875" style="88" hidden="1" customWidth="1"/>
    <col min="111" max="112" width="31.5546875" style="88" hidden="1" customWidth="1"/>
    <col min="113" max="113" width="27.88671875" style="88" hidden="1" customWidth="1"/>
    <col min="114" max="114" width="0" style="88" hidden="1" customWidth="1"/>
    <col min="115" max="115" width="31.44140625" style="88" customWidth="1"/>
    <col min="116" max="16384" width="8.88671875" style="88"/>
  </cols>
  <sheetData>
    <row r="1" spans="1:113" ht="16.95" customHeight="1" x14ac:dyDescent="0.3">
      <c r="A1" s="199" t="s">
        <v>1383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13" ht="25.2" customHeight="1" x14ac:dyDescent="0.3">
      <c r="A2" s="200" t="s">
        <v>826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13" ht="14.4" customHeight="1" x14ac:dyDescent="0.3">
      <c r="A3" s="201" t="s">
        <v>0</v>
      </c>
      <c r="B3" s="181"/>
      <c r="C3" s="181"/>
      <c r="D3" s="212" t="s">
        <v>0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13" ht="15.3" customHeight="1" x14ac:dyDescent="0.3">
      <c r="A4" s="201" t="s">
        <v>827</v>
      </c>
      <c r="B4" s="181"/>
      <c r="C4" s="181"/>
      <c r="D4" s="213" t="s">
        <v>828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13" ht="9.15" customHeight="1" x14ac:dyDescent="0.3">
      <c r="A5" s="201" t="s">
        <v>0</v>
      </c>
      <c r="B5" s="181"/>
      <c r="C5" s="181"/>
      <c r="D5" s="212" t="s">
        <v>0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113" ht="1.5" customHeight="1" x14ac:dyDescent="0.3"/>
    <row r="7" spans="1:113" ht="19.95" customHeight="1" x14ac:dyDescent="0.3">
      <c r="A7" s="109" t="s">
        <v>0</v>
      </c>
      <c r="B7" s="206" t="s">
        <v>1384</v>
      </c>
      <c r="C7" s="178"/>
      <c r="D7" s="178"/>
      <c r="E7" s="178"/>
      <c r="F7" s="178"/>
      <c r="G7" s="178"/>
      <c r="H7" s="178"/>
      <c r="I7" s="178"/>
      <c r="J7" s="178"/>
      <c r="K7" s="178"/>
      <c r="L7" s="179"/>
      <c r="M7" s="206" t="s">
        <v>1385</v>
      </c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9"/>
      <c r="Y7" s="206" t="s">
        <v>1386</v>
      </c>
      <c r="Z7" s="178"/>
      <c r="AA7" s="178"/>
      <c r="AB7" s="178"/>
      <c r="AC7" s="178"/>
      <c r="AD7" s="178"/>
      <c r="AE7" s="178"/>
      <c r="AF7" s="178"/>
      <c r="AG7" s="178"/>
      <c r="AH7" s="178"/>
      <c r="AI7" s="179"/>
      <c r="AJ7" s="206" t="s">
        <v>1387</v>
      </c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9"/>
      <c r="DA7" s="202" t="s">
        <v>1388</v>
      </c>
      <c r="DB7" s="195"/>
      <c r="DC7" s="209" t="s">
        <v>0</v>
      </c>
      <c r="DD7" s="195"/>
      <c r="DE7" s="209" t="s">
        <v>0</v>
      </c>
      <c r="DF7" s="195"/>
      <c r="DG7" s="195"/>
      <c r="DH7" s="195"/>
      <c r="DI7" s="196"/>
    </row>
    <row r="8" spans="1:113" ht="22.2" customHeight="1" x14ac:dyDescent="0.3">
      <c r="A8" s="89" t="s">
        <v>0</v>
      </c>
      <c r="B8" s="89" t="s">
        <v>0</v>
      </c>
      <c r="C8" s="89" t="s">
        <v>0</v>
      </c>
      <c r="D8" s="89" t="s">
        <v>0</v>
      </c>
      <c r="E8" s="89" t="s">
        <v>0</v>
      </c>
      <c r="F8" s="89" t="s">
        <v>0</v>
      </c>
      <c r="G8" s="89" t="s">
        <v>0</v>
      </c>
      <c r="H8" s="89" t="s">
        <v>0</v>
      </c>
      <c r="I8" s="89" t="s">
        <v>0</v>
      </c>
      <c r="J8" s="89" t="s">
        <v>0</v>
      </c>
      <c r="K8" s="89" t="s">
        <v>0</v>
      </c>
      <c r="L8" s="89" t="s">
        <v>0</v>
      </c>
      <c r="M8" s="89" t="s">
        <v>0</v>
      </c>
      <c r="N8" s="89" t="s">
        <v>0</v>
      </c>
      <c r="O8" s="89" t="s">
        <v>0</v>
      </c>
      <c r="P8" s="89" t="s">
        <v>0</v>
      </c>
      <c r="Q8" s="203" t="s">
        <v>1389</v>
      </c>
      <c r="R8" s="181"/>
      <c r="S8" s="197"/>
      <c r="T8" s="203" t="s">
        <v>1390</v>
      </c>
      <c r="U8" s="181"/>
      <c r="V8" s="181"/>
      <c r="W8" s="181"/>
      <c r="X8" s="197"/>
      <c r="Y8" s="89" t="s">
        <v>0</v>
      </c>
      <c r="Z8" s="89" t="s">
        <v>0</v>
      </c>
      <c r="AA8" s="186" t="s">
        <v>0</v>
      </c>
      <c r="AB8" s="181"/>
      <c r="AC8" s="197"/>
      <c r="AD8" s="89" t="s">
        <v>0</v>
      </c>
      <c r="AE8" s="89" t="s">
        <v>0</v>
      </c>
      <c r="AF8" s="89" t="s">
        <v>0</v>
      </c>
      <c r="AG8" s="89" t="s">
        <v>0</v>
      </c>
      <c r="AH8" s="89" t="s">
        <v>0</v>
      </c>
      <c r="AI8" s="89" t="s">
        <v>0</v>
      </c>
      <c r="AJ8" s="206" t="s">
        <v>1391</v>
      </c>
      <c r="AK8" s="178"/>
      <c r="AL8" s="179"/>
      <c r="AM8" s="206" t="s">
        <v>1392</v>
      </c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9"/>
      <c r="BA8" s="206" t="s">
        <v>1393</v>
      </c>
      <c r="BB8" s="178"/>
      <c r="BC8" s="178"/>
      <c r="BD8" s="178"/>
      <c r="BE8" s="179"/>
      <c r="BF8" s="206" t="s">
        <v>1394</v>
      </c>
      <c r="BG8" s="178"/>
      <c r="BH8" s="178"/>
      <c r="BI8" s="178"/>
      <c r="BJ8" s="178"/>
      <c r="BK8" s="178"/>
      <c r="BL8" s="178"/>
      <c r="BM8" s="178"/>
      <c r="BN8" s="178"/>
      <c r="BO8" s="179"/>
      <c r="BP8" s="206" t="s">
        <v>1395</v>
      </c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9"/>
      <c r="CB8" s="206" t="s">
        <v>1396</v>
      </c>
      <c r="CC8" s="178"/>
      <c r="CD8" s="178"/>
      <c r="CE8" s="178"/>
      <c r="CF8" s="179"/>
      <c r="CG8" s="206" t="s">
        <v>1397</v>
      </c>
      <c r="CH8" s="179"/>
      <c r="CI8" s="206" t="s">
        <v>1398</v>
      </c>
      <c r="CJ8" s="179"/>
      <c r="CK8" s="206" t="s">
        <v>1399</v>
      </c>
      <c r="CL8" s="179"/>
      <c r="CM8" s="206" t="s">
        <v>1400</v>
      </c>
      <c r="CN8" s="178"/>
      <c r="CO8" s="178"/>
      <c r="CP8" s="178"/>
      <c r="CQ8" s="178"/>
      <c r="CR8" s="178"/>
      <c r="CS8" s="178"/>
      <c r="CT8" s="178"/>
      <c r="CU8" s="178"/>
      <c r="CV8" s="178"/>
      <c r="CW8" s="179"/>
      <c r="CX8" s="206" t="s">
        <v>1401</v>
      </c>
      <c r="CY8" s="178"/>
      <c r="CZ8" s="179"/>
      <c r="DA8" s="204" t="s">
        <v>1402</v>
      </c>
      <c r="DB8" s="205"/>
      <c r="DC8" s="211" t="s">
        <v>1403</v>
      </c>
      <c r="DD8" s="181"/>
      <c r="DE8" s="211" t="s">
        <v>1404</v>
      </c>
      <c r="DF8" s="181"/>
      <c r="DG8" s="181"/>
      <c r="DH8" s="181"/>
      <c r="DI8" s="197"/>
    </row>
    <row r="9" spans="1:113" ht="22.2" customHeight="1" x14ac:dyDescent="0.3">
      <c r="A9" s="110" t="s">
        <v>0</v>
      </c>
      <c r="B9" s="110" t="s">
        <v>0</v>
      </c>
      <c r="C9" s="110" t="s">
        <v>0</v>
      </c>
      <c r="D9" s="110" t="s">
        <v>0</v>
      </c>
      <c r="E9" s="110" t="s">
        <v>0</v>
      </c>
      <c r="F9" s="110" t="s">
        <v>0</v>
      </c>
      <c r="G9" s="110" t="s">
        <v>0</v>
      </c>
      <c r="H9" s="110" t="s">
        <v>0</v>
      </c>
      <c r="I9" s="110" t="s">
        <v>0</v>
      </c>
      <c r="J9" s="110" t="s">
        <v>0</v>
      </c>
      <c r="K9" s="110" t="s">
        <v>0</v>
      </c>
      <c r="L9" s="110" t="s">
        <v>0</v>
      </c>
      <c r="M9" s="110" t="s">
        <v>0</v>
      </c>
      <c r="N9" s="110" t="s">
        <v>0</v>
      </c>
      <c r="O9" s="110" t="s">
        <v>1405</v>
      </c>
      <c r="P9" s="110" t="s">
        <v>1406</v>
      </c>
      <c r="Q9" s="106" t="s">
        <v>0</v>
      </c>
      <c r="R9" s="106" t="s">
        <v>0</v>
      </c>
      <c r="S9" s="106" t="s">
        <v>0</v>
      </c>
      <c r="T9" s="106" t="s">
        <v>0</v>
      </c>
      <c r="U9" s="206" t="s">
        <v>1407</v>
      </c>
      <c r="V9" s="178"/>
      <c r="W9" s="179"/>
      <c r="X9" s="106" t="s">
        <v>0</v>
      </c>
      <c r="Y9" s="110" t="s">
        <v>0</v>
      </c>
      <c r="Z9" s="110" t="s">
        <v>0</v>
      </c>
      <c r="AA9" s="203" t="s">
        <v>1408</v>
      </c>
      <c r="AB9" s="181"/>
      <c r="AC9" s="197"/>
      <c r="AD9" s="110" t="s">
        <v>1409</v>
      </c>
      <c r="AE9" s="110" t="s">
        <v>832</v>
      </c>
      <c r="AF9" s="110" t="s">
        <v>1410</v>
      </c>
      <c r="AG9" s="110" t="s">
        <v>1411</v>
      </c>
      <c r="AH9" s="110" t="s">
        <v>1412</v>
      </c>
      <c r="AI9" s="110" t="s">
        <v>0</v>
      </c>
      <c r="AJ9" s="110" t="s">
        <v>0</v>
      </c>
      <c r="AK9" s="110" t="s">
        <v>0</v>
      </c>
      <c r="AL9" s="110" t="s">
        <v>0</v>
      </c>
      <c r="AM9" s="110" t="s">
        <v>0</v>
      </c>
      <c r="AN9" s="110" t="s">
        <v>0</v>
      </c>
      <c r="AO9" s="110" t="s">
        <v>0</v>
      </c>
      <c r="AP9" s="206" t="s">
        <v>1413</v>
      </c>
      <c r="AQ9" s="178"/>
      <c r="AR9" s="179"/>
      <c r="AS9" s="206" t="s">
        <v>1414</v>
      </c>
      <c r="AT9" s="178"/>
      <c r="AU9" s="178"/>
      <c r="AV9" s="178"/>
      <c r="AW9" s="178"/>
      <c r="AX9" s="179"/>
      <c r="AY9" s="110" t="s">
        <v>1415</v>
      </c>
      <c r="AZ9" s="110" t="s">
        <v>1416</v>
      </c>
      <c r="BA9" s="110" t="s">
        <v>0</v>
      </c>
      <c r="BB9" s="110" t="s">
        <v>0</v>
      </c>
      <c r="BC9" s="110" t="s">
        <v>0</v>
      </c>
      <c r="BD9" s="110" t="s">
        <v>0</v>
      </c>
      <c r="BE9" s="110" t="s">
        <v>0</v>
      </c>
      <c r="BF9" s="110" t="s">
        <v>0</v>
      </c>
      <c r="BG9" s="110" t="s">
        <v>1417</v>
      </c>
      <c r="BH9" s="206" t="s">
        <v>1418</v>
      </c>
      <c r="BI9" s="178"/>
      <c r="BJ9" s="179"/>
      <c r="BK9" s="206" t="s">
        <v>1419</v>
      </c>
      <c r="BL9" s="178"/>
      <c r="BM9" s="178"/>
      <c r="BN9" s="178"/>
      <c r="BO9" s="179"/>
      <c r="BP9" s="110" t="s">
        <v>0</v>
      </c>
      <c r="BQ9" s="110" t="s">
        <v>0</v>
      </c>
      <c r="BR9" s="110" t="s">
        <v>0</v>
      </c>
      <c r="BS9" s="206" t="s">
        <v>1420</v>
      </c>
      <c r="BT9" s="178"/>
      <c r="BU9" s="179"/>
      <c r="BV9" s="206" t="s">
        <v>1421</v>
      </c>
      <c r="BW9" s="178"/>
      <c r="BX9" s="178"/>
      <c r="BY9" s="178"/>
      <c r="BZ9" s="179"/>
      <c r="CA9" s="110" t="s">
        <v>1422</v>
      </c>
      <c r="CB9" s="110" t="s">
        <v>0</v>
      </c>
      <c r="CC9" s="110" t="s">
        <v>0</v>
      </c>
      <c r="CD9" s="110" t="s">
        <v>0</v>
      </c>
      <c r="CE9" s="110" t="s">
        <v>0</v>
      </c>
      <c r="CF9" s="110" t="s">
        <v>0</v>
      </c>
      <c r="CG9" s="110" t="s">
        <v>0</v>
      </c>
      <c r="CH9" s="110" t="s">
        <v>0</v>
      </c>
      <c r="CI9" s="110" t="s">
        <v>0</v>
      </c>
      <c r="CJ9" s="110" t="s">
        <v>0</v>
      </c>
      <c r="CK9" s="110" t="s">
        <v>0</v>
      </c>
      <c r="CL9" s="110" t="s">
        <v>0</v>
      </c>
      <c r="CM9" s="110" t="s">
        <v>0</v>
      </c>
      <c r="CN9" s="110" t="s">
        <v>0</v>
      </c>
      <c r="CO9" s="110" t="s">
        <v>0</v>
      </c>
      <c r="CP9" s="206" t="s">
        <v>1423</v>
      </c>
      <c r="CQ9" s="178"/>
      <c r="CR9" s="179"/>
      <c r="CS9" s="203" t="s">
        <v>1424</v>
      </c>
      <c r="CT9" s="181"/>
      <c r="CU9" s="181"/>
      <c r="CV9" s="181"/>
      <c r="CW9" s="197"/>
      <c r="CX9" s="110" t="s">
        <v>0</v>
      </c>
      <c r="CY9" s="110" t="s">
        <v>0</v>
      </c>
      <c r="CZ9" s="110" t="s">
        <v>0</v>
      </c>
      <c r="DA9" s="110" t="s">
        <v>0</v>
      </c>
      <c r="DB9" s="110" t="s">
        <v>1425</v>
      </c>
      <c r="DC9" s="204" t="s">
        <v>0</v>
      </c>
      <c r="DD9" s="205"/>
      <c r="DE9" s="204" t="s">
        <v>0</v>
      </c>
      <c r="DF9" s="205"/>
      <c r="DG9" s="205"/>
      <c r="DH9" s="205"/>
      <c r="DI9" s="210"/>
    </row>
    <row r="10" spans="1:113" ht="15.6" customHeight="1" x14ac:dyDescent="0.3">
      <c r="A10" s="111" t="s">
        <v>834</v>
      </c>
      <c r="B10" s="111" t="s">
        <v>835</v>
      </c>
      <c r="C10" s="111" t="s">
        <v>1426</v>
      </c>
      <c r="D10" s="111" t="s">
        <v>837</v>
      </c>
      <c r="E10" s="111" t="s">
        <v>1427</v>
      </c>
      <c r="F10" s="111" t="s">
        <v>839</v>
      </c>
      <c r="G10" s="111" t="s">
        <v>840</v>
      </c>
      <c r="H10" s="111" t="s">
        <v>841</v>
      </c>
      <c r="I10" s="111" t="s">
        <v>842</v>
      </c>
      <c r="J10" s="111" t="s">
        <v>831</v>
      </c>
      <c r="K10" s="111" t="s">
        <v>1428</v>
      </c>
      <c r="L10" s="111" t="s">
        <v>843</v>
      </c>
      <c r="M10" s="111" t="s">
        <v>1429</v>
      </c>
      <c r="N10" s="111" t="s">
        <v>1430</v>
      </c>
      <c r="O10" s="111" t="s">
        <v>1431</v>
      </c>
      <c r="P10" s="111" t="s">
        <v>1432</v>
      </c>
      <c r="Q10" s="110" t="s">
        <v>971</v>
      </c>
      <c r="R10" s="110" t="s">
        <v>1433</v>
      </c>
      <c r="S10" s="110" t="s">
        <v>1434</v>
      </c>
      <c r="T10" s="110" t="s">
        <v>971</v>
      </c>
      <c r="U10" s="106" t="s">
        <v>0</v>
      </c>
      <c r="V10" s="106" t="s">
        <v>0</v>
      </c>
      <c r="W10" s="106" t="s">
        <v>0</v>
      </c>
      <c r="X10" s="89" t="s">
        <v>1435</v>
      </c>
      <c r="Y10" s="111" t="s">
        <v>832</v>
      </c>
      <c r="Z10" s="111" t="s">
        <v>832</v>
      </c>
      <c r="AA10" s="203" t="s">
        <v>0</v>
      </c>
      <c r="AB10" s="181"/>
      <c r="AC10" s="197"/>
      <c r="AD10" s="111" t="s">
        <v>1436</v>
      </c>
      <c r="AE10" s="111" t="s">
        <v>1437</v>
      </c>
      <c r="AF10" s="111" t="s">
        <v>1438</v>
      </c>
      <c r="AG10" s="111" t="s">
        <v>1439</v>
      </c>
      <c r="AH10" s="111" t="s">
        <v>1440</v>
      </c>
      <c r="AI10" s="111" t="s">
        <v>1441</v>
      </c>
      <c r="AJ10" s="111" t="s">
        <v>0</v>
      </c>
      <c r="AK10" s="111" t="s">
        <v>0</v>
      </c>
      <c r="AL10" s="111" t="s">
        <v>0</v>
      </c>
      <c r="AM10" s="111" t="s">
        <v>0</v>
      </c>
      <c r="AN10" s="111" t="s">
        <v>1442</v>
      </c>
      <c r="AO10" s="111" t="s">
        <v>1442</v>
      </c>
      <c r="AP10" s="111" t="s">
        <v>0</v>
      </c>
      <c r="AQ10" s="111" t="s">
        <v>0</v>
      </c>
      <c r="AR10" s="111" t="s">
        <v>0</v>
      </c>
      <c r="AS10" s="111" t="s">
        <v>0</v>
      </c>
      <c r="AT10" s="206" t="s">
        <v>1443</v>
      </c>
      <c r="AU10" s="207"/>
      <c r="AV10" s="178"/>
      <c r="AW10" s="179"/>
      <c r="AX10" s="107" t="s">
        <v>0</v>
      </c>
      <c r="AY10" s="111" t="s">
        <v>1444</v>
      </c>
      <c r="AZ10" s="111" t="s">
        <v>1445</v>
      </c>
      <c r="BA10" s="111" t="s">
        <v>1446</v>
      </c>
      <c r="BB10" s="111" t="s">
        <v>1447</v>
      </c>
      <c r="BC10" s="111" t="s">
        <v>1448</v>
      </c>
      <c r="BD10" s="111" t="s">
        <v>971</v>
      </c>
      <c r="BE10" s="111" t="s">
        <v>1449</v>
      </c>
      <c r="BF10" s="111" t="s">
        <v>1417</v>
      </c>
      <c r="BG10" s="111" t="s">
        <v>1450</v>
      </c>
      <c r="BH10" s="110" t="s">
        <v>0</v>
      </c>
      <c r="BI10" s="110" t="s">
        <v>0</v>
      </c>
      <c r="BJ10" s="110" t="s">
        <v>0</v>
      </c>
      <c r="BK10" s="110" t="s">
        <v>0</v>
      </c>
      <c r="BL10" s="208" t="s">
        <v>1407</v>
      </c>
      <c r="BM10" s="178"/>
      <c r="BN10" s="179"/>
      <c r="BO10" s="106" t="s">
        <v>0</v>
      </c>
      <c r="BP10" s="110" t="s">
        <v>1447</v>
      </c>
      <c r="BQ10" s="110" t="s">
        <v>1425</v>
      </c>
      <c r="BR10" s="110" t="s">
        <v>1425</v>
      </c>
      <c r="BS10" s="106" t="s">
        <v>0</v>
      </c>
      <c r="BT10" s="106" t="s">
        <v>0</v>
      </c>
      <c r="BU10" s="106" t="s">
        <v>0</v>
      </c>
      <c r="BV10" s="106" t="s">
        <v>0</v>
      </c>
      <c r="BW10" s="193" t="s">
        <v>1407</v>
      </c>
      <c r="BX10" s="181"/>
      <c r="BY10" s="197"/>
      <c r="BZ10" s="106" t="s">
        <v>0</v>
      </c>
      <c r="CA10" s="110" t="s">
        <v>1451</v>
      </c>
      <c r="CB10" s="110" t="s">
        <v>1452</v>
      </c>
      <c r="CC10" s="110" t="s">
        <v>1453</v>
      </c>
      <c r="CD10" s="110" t="s">
        <v>0</v>
      </c>
      <c r="CE10" s="110" t="s">
        <v>0</v>
      </c>
      <c r="CF10" s="110" t="s">
        <v>0</v>
      </c>
      <c r="CG10" s="110" t="s">
        <v>0</v>
      </c>
      <c r="CH10" s="110" t="s">
        <v>0</v>
      </c>
      <c r="CI10" s="110" t="s">
        <v>0</v>
      </c>
      <c r="CJ10" s="110" t="s">
        <v>0</v>
      </c>
      <c r="CK10" s="110" t="s">
        <v>0</v>
      </c>
      <c r="CL10" s="110" t="s">
        <v>0</v>
      </c>
      <c r="CM10" s="110" t="s">
        <v>0</v>
      </c>
      <c r="CN10" s="110" t="s">
        <v>1454</v>
      </c>
      <c r="CO10" s="110" t="s">
        <v>1455</v>
      </c>
      <c r="CP10" s="111" t="s">
        <v>0</v>
      </c>
      <c r="CQ10" s="111" t="s">
        <v>0</v>
      </c>
      <c r="CR10" s="111" t="s">
        <v>0</v>
      </c>
      <c r="CS10" s="107" t="s">
        <v>0</v>
      </c>
      <c r="CT10" s="206" t="s">
        <v>1407</v>
      </c>
      <c r="CU10" s="178"/>
      <c r="CV10" s="179"/>
      <c r="CW10" s="107" t="s">
        <v>0</v>
      </c>
      <c r="CX10" s="111" t="s">
        <v>1456</v>
      </c>
      <c r="CY10" s="111" t="s">
        <v>971</v>
      </c>
      <c r="CZ10" s="111" t="s">
        <v>1449</v>
      </c>
      <c r="DA10" s="111" t="s">
        <v>971</v>
      </c>
      <c r="DB10" s="111" t="s">
        <v>1450</v>
      </c>
      <c r="DC10" s="112" t="s">
        <v>1457</v>
      </c>
      <c r="DD10" s="112" t="s">
        <v>0</v>
      </c>
      <c r="DE10" s="112" t="s">
        <v>0</v>
      </c>
      <c r="DF10" s="112" t="s">
        <v>0</v>
      </c>
      <c r="DG10" s="112" t="s">
        <v>0</v>
      </c>
      <c r="DH10" s="112" t="s">
        <v>0</v>
      </c>
      <c r="DI10" s="110" t="s">
        <v>0</v>
      </c>
    </row>
    <row r="11" spans="1:113" ht="39.450000000000003" customHeight="1" x14ac:dyDescent="0.3">
      <c r="A11" s="89" t="s">
        <v>0</v>
      </c>
      <c r="B11" s="89" t="s">
        <v>0</v>
      </c>
      <c r="C11" s="89" t="s">
        <v>0</v>
      </c>
      <c r="D11" s="89" t="s">
        <v>0</v>
      </c>
      <c r="E11" s="89" t="s">
        <v>0</v>
      </c>
      <c r="F11" s="89" t="s">
        <v>0</v>
      </c>
      <c r="G11" s="89" t="s">
        <v>0</v>
      </c>
      <c r="H11" s="89" t="s">
        <v>0</v>
      </c>
      <c r="I11" s="89" t="s">
        <v>0</v>
      </c>
      <c r="J11" s="89" t="s">
        <v>1458</v>
      </c>
      <c r="K11" s="89" t="s">
        <v>1458</v>
      </c>
      <c r="L11" s="89" t="s">
        <v>0</v>
      </c>
      <c r="M11" s="89" t="s">
        <v>1459</v>
      </c>
      <c r="N11" s="89" t="s">
        <v>1460</v>
      </c>
      <c r="O11" s="89" t="s">
        <v>1461</v>
      </c>
      <c r="P11" s="89" t="s">
        <v>1462</v>
      </c>
      <c r="Q11" s="89" t="s">
        <v>0</v>
      </c>
      <c r="R11" s="89" t="s">
        <v>0</v>
      </c>
      <c r="S11" s="89" t="s">
        <v>1463</v>
      </c>
      <c r="T11" s="89" t="s">
        <v>0</v>
      </c>
      <c r="U11" s="89" t="s">
        <v>1464</v>
      </c>
      <c r="V11" s="89" t="s">
        <v>1465</v>
      </c>
      <c r="W11" s="89" t="s">
        <v>1466</v>
      </c>
      <c r="X11" s="111" t="s">
        <v>0</v>
      </c>
      <c r="Y11" s="89" t="s">
        <v>1467</v>
      </c>
      <c r="Z11" s="89" t="s">
        <v>1468</v>
      </c>
      <c r="AA11" s="113" t="s">
        <v>861</v>
      </c>
      <c r="AB11" s="113" t="s">
        <v>1433</v>
      </c>
      <c r="AC11" s="113" t="s">
        <v>1469</v>
      </c>
      <c r="AD11" s="89" t="s">
        <v>1470</v>
      </c>
      <c r="AE11" s="89" t="s">
        <v>0</v>
      </c>
      <c r="AF11" s="89" t="s">
        <v>0</v>
      </c>
      <c r="AG11" s="89" t="s">
        <v>0</v>
      </c>
      <c r="AH11" s="89" t="s">
        <v>0</v>
      </c>
      <c r="AI11" s="89" t="s">
        <v>0</v>
      </c>
      <c r="AJ11" s="89" t="s">
        <v>971</v>
      </c>
      <c r="AK11" s="89" t="s">
        <v>1433</v>
      </c>
      <c r="AL11" s="89" t="s">
        <v>1469</v>
      </c>
      <c r="AM11" s="89" t="s">
        <v>1471</v>
      </c>
      <c r="AN11" s="89" t="s">
        <v>1472</v>
      </c>
      <c r="AO11" s="89" t="s">
        <v>1473</v>
      </c>
      <c r="AP11" s="89" t="s">
        <v>971</v>
      </c>
      <c r="AQ11" s="89" t="s">
        <v>1433</v>
      </c>
      <c r="AR11" s="89" t="s">
        <v>1469</v>
      </c>
      <c r="AS11" s="89" t="s">
        <v>971</v>
      </c>
      <c r="AT11" s="113" t="s">
        <v>1474</v>
      </c>
      <c r="AU11" s="113"/>
      <c r="AV11" s="113" t="s">
        <v>1465</v>
      </c>
      <c r="AW11" s="113" t="s">
        <v>1466</v>
      </c>
      <c r="AX11" s="89" t="s">
        <v>1435</v>
      </c>
      <c r="AY11" s="89" t="s">
        <v>1475</v>
      </c>
      <c r="AZ11" s="89" t="s">
        <v>1476</v>
      </c>
      <c r="BA11" s="89" t="s">
        <v>0</v>
      </c>
      <c r="BB11" s="89" t="s">
        <v>0</v>
      </c>
      <c r="BC11" s="89" t="s">
        <v>0</v>
      </c>
      <c r="BD11" s="89" t="s">
        <v>0</v>
      </c>
      <c r="BE11" s="89" t="s">
        <v>0</v>
      </c>
      <c r="BF11" s="89" t="s">
        <v>1477</v>
      </c>
      <c r="BG11" s="89" t="s">
        <v>1478</v>
      </c>
      <c r="BH11" s="89" t="s">
        <v>971</v>
      </c>
      <c r="BI11" s="89" t="s">
        <v>1433</v>
      </c>
      <c r="BJ11" s="89" t="s">
        <v>1469</v>
      </c>
      <c r="BK11" s="89" t="s">
        <v>971</v>
      </c>
      <c r="BL11" s="111" t="s">
        <v>1479</v>
      </c>
      <c r="BM11" s="111" t="s">
        <v>1480</v>
      </c>
      <c r="BN11" s="111" t="s">
        <v>1481</v>
      </c>
      <c r="BO11" s="89" t="s">
        <v>1435</v>
      </c>
      <c r="BP11" s="89" t="s">
        <v>0</v>
      </c>
      <c r="BQ11" s="89" t="s">
        <v>1482</v>
      </c>
      <c r="BR11" s="89" t="s">
        <v>1483</v>
      </c>
      <c r="BS11" s="89" t="s">
        <v>971</v>
      </c>
      <c r="BT11" s="89" t="s">
        <v>1433</v>
      </c>
      <c r="BU11" s="89" t="s">
        <v>1469</v>
      </c>
      <c r="BV11" s="89" t="s">
        <v>971</v>
      </c>
      <c r="BW11" s="113" t="s">
        <v>1474</v>
      </c>
      <c r="BX11" s="113" t="s">
        <v>1465</v>
      </c>
      <c r="BY11" s="113" t="s">
        <v>1466</v>
      </c>
      <c r="BZ11" s="89" t="s">
        <v>1435</v>
      </c>
      <c r="CA11" s="89" t="s">
        <v>1484</v>
      </c>
      <c r="CB11" s="89" t="s">
        <v>1485</v>
      </c>
      <c r="CC11" s="89" t="s">
        <v>1486</v>
      </c>
      <c r="CD11" s="89" t="s">
        <v>1456</v>
      </c>
      <c r="CE11" s="89" t="s">
        <v>971</v>
      </c>
      <c r="CF11" s="89" t="s">
        <v>1449</v>
      </c>
      <c r="CG11" s="89" t="s">
        <v>971</v>
      </c>
      <c r="CH11" s="89" t="s">
        <v>1449</v>
      </c>
      <c r="CI11" s="89" t="s">
        <v>971</v>
      </c>
      <c r="CJ11" s="89" t="s">
        <v>1449</v>
      </c>
      <c r="CK11" s="89" t="s">
        <v>971</v>
      </c>
      <c r="CL11" s="89" t="s">
        <v>1449</v>
      </c>
      <c r="CM11" s="89" t="s">
        <v>1456</v>
      </c>
      <c r="CN11" s="89" t="s">
        <v>1487</v>
      </c>
      <c r="CO11" s="89" t="s">
        <v>1488</v>
      </c>
      <c r="CP11" s="89" t="s">
        <v>971</v>
      </c>
      <c r="CQ11" s="89" t="s">
        <v>1433</v>
      </c>
      <c r="CR11" s="89" t="s">
        <v>1489</v>
      </c>
      <c r="CS11" s="89" t="s">
        <v>971</v>
      </c>
      <c r="CT11" s="111" t="s">
        <v>1474</v>
      </c>
      <c r="CU11" s="111" t="s">
        <v>1465</v>
      </c>
      <c r="CV11" s="111" t="s">
        <v>1466</v>
      </c>
      <c r="CW11" s="89" t="s">
        <v>1435</v>
      </c>
      <c r="CX11" s="89" t="s">
        <v>0</v>
      </c>
      <c r="CY11" s="89" t="s">
        <v>0</v>
      </c>
      <c r="CZ11" s="89" t="s">
        <v>0</v>
      </c>
      <c r="DA11" s="89" t="s">
        <v>0</v>
      </c>
      <c r="DB11" s="89" t="s">
        <v>1482</v>
      </c>
      <c r="DC11" s="108" t="s">
        <v>1490</v>
      </c>
      <c r="DD11" s="108" t="s">
        <v>1491</v>
      </c>
      <c r="DE11" s="108" t="s">
        <v>1492</v>
      </c>
      <c r="DF11" s="108" t="s">
        <v>1493</v>
      </c>
      <c r="DG11" s="108" t="s">
        <v>1494</v>
      </c>
      <c r="DH11" s="108" t="s">
        <v>1495</v>
      </c>
      <c r="DI11" s="89" t="s">
        <v>1496</v>
      </c>
    </row>
    <row r="12" spans="1:113" ht="16.95" customHeight="1" x14ac:dyDescent="0.3">
      <c r="A12" s="90" t="s">
        <v>862</v>
      </c>
      <c r="B12" s="90" t="s">
        <v>863</v>
      </c>
      <c r="C12" s="90" t="s">
        <v>864</v>
      </c>
      <c r="D12" s="90" t="s">
        <v>865</v>
      </c>
      <c r="E12" s="90" t="s">
        <v>866</v>
      </c>
      <c r="F12" s="90" t="s">
        <v>867</v>
      </c>
      <c r="G12" s="90" t="s">
        <v>868</v>
      </c>
      <c r="H12" s="90" t="s">
        <v>869</v>
      </c>
      <c r="I12" s="90" t="s">
        <v>870</v>
      </c>
      <c r="J12" s="90" t="s">
        <v>871</v>
      </c>
      <c r="K12" s="90" t="s">
        <v>872</v>
      </c>
      <c r="L12" s="90" t="s">
        <v>873</v>
      </c>
      <c r="M12" s="90" t="s">
        <v>874</v>
      </c>
      <c r="N12" s="90" t="s">
        <v>875</v>
      </c>
      <c r="O12" s="90" t="s">
        <v>1497</v>
      </c>
      <c r="P12" s="90" t="s">
        <v>1498</v>
      </c>
      <c r="Q12" s="90" t="s">
        <v>1499</v>
      </c>
      <c r="R12" s="90" t="s">
        <v>878</v>
      </c>
      <c r="S12" s="90" t="s">
        <v>879</v>
      </c>
      <c r="T12" s="90" t="s">
        <v>1500</v>
      </c>
      <c r="U12" s="90" t="s">
        <v>880</v>
      </c>
      <c r="V12" s="90" t="s">
        <v>881</v>
      </c>
      <c r="W12" s="90" t="s">
        <v>882</v>
      </c>
      <c r="X12" s="90" t="s">
        <v>883</v>
      </c>
      <c r="Y12" s="90" t="s">
        <v>884</v>
      </c>
      <c r="Z12" s="90" t="s">
        <v>885</v>
      </c>
      <c r="AA12" s="90" t="s">
        <v>1501</v>
      </c>
      <c r="AB12" s="90" t="s">
        <v>887</v>
      </c>
      <c r="AC12" s="90" t="s">
        <v>888</v>
      </c>
      <c r="AD12" s="90" t="s">
        <v>889</v>
      </c>
      <c r="AE12" s="90" t="s">
        <v>890</v>
      </c>
      <c r="AF12" s="90" t="s">
        <v>891</v>
      </c>
      <c r="AG12" s="90" t="s">
        <v>892</v>
      </c>
      <c r="AH12" s="90" t="s">
        <v>893</v>
      </c>
      <c r="AI12" s="90" t="s">
        <v>894</v>
      </c>
      <c r="AJ12" s="90" t="s">
        <v>1502</v>
      </c>
      <c r="AK12" s="90" t="s">
        <v>895</v>
      </c>
      <c r="AL12" s="90" t="s">
        <v>896</v>
      </c>
      <c r="AM12" s="90" t="s">
        <v>897</v>
      </c>
      <c r="AN12" s="90" t="s">
        <v>1503</v>
      </c>
      <c r="AO12" s="90" t="s">
        <v>1504</v>
      </c>
      <c r="AP12" s="115" t="s">
        <v>1505</v>
      </c>
      <c r="AQ12" s="115" t="s">
        <v>899</v>
      </c>
      <c r="AR12" s="115" t="s">
        <v>900</v>
      </c>
      <c r="AS12" s="115" t="s">
        <v>1506</v>
      </c>
      <c r="AT12" s="90" t="s">
        <v>901</v>
      </c>
      <c r="AU12" s="90"/>
      <c r="AV12" s="90" t="s">
        <v>902</v>
      </c>
      <c r="AW12" s="90" t="s">
        <v>903</v>
      </c>
      <c r="AX12" s="90" t="s">
        <v>904</v>
      </c>
      <c r="AY12" s="90" t="s">
        <v>905</v>
      </c>
      <c r="AZ12" s="90" t="s">
        <v>906</v>
      </c>
      <c r="BA12" s="90" t="s">
        <v>907</v>
      </c>
      <c r="BB12" s="90" t="s">
        <v>908</v>
      </c>
      <c r="BC12" s="90" t="s">
        <v>909</v>
      </c>
      <c r="BD12" s="90" t="s">
        <v>910</v>
      </c>
      <c r="BE12" s="90" t="s">
        <v>911</v>
      </c>
      <c r="BF12" s="90" t="s">
        <v>1507</v>
      </c>
      <c r="BG12" s="90" t="s">
        <v>1508</v>
      </c>
      <c r="BH12" s="90" t="s">
        <v>1509</v>
      </c>
      <c r="BI12" s="90" t="s">
        <v>912</v>
      </c>
      <c r="BJ12" s="90" t="s">
        <v>913</v>
      </c>
      <c r="BK12" s="90" t="s">
        <v>1510</v>
      </c>
      <c r="BL12" s="90" t="s">
        <v>914</v>
      </c>
      <c r="BM12" s="90" t="s">
        <v>915</v>
      </c>
      <c r="BN12" s="90" t="s">
        <v>916</v>
      </c>
      <c r="BO12" s="90" t="s">
        <v>917</v>
      </c>
      <c r="BP12" s="90" t="s">
        <v>918</v>
      </c>
      <c r="BQ12" s="90" t="s">
        <v>1511</v>
      </c>
      <c r="BR12" s="90" t="s">
        <v>1512</v>
      </c>
      <c r="BS12" s="90" t="s">
        <v>1513</v>
      </c>
      <c r="BT12" s="90" t="s">
        <v>919</v>
      </c>
      <c r="BU12" s="90" t="s">
        <v>920</v>
      </c>
      <c r="BV12" s="90" t="s">
        <v>1514</v>
      </c>
      <c r="BW12" s="90" t="s">
        <v>921</v>
      </c>
      <c r="BX12" s="90" t="s">
        <v>922</v>
      </c>
      <c r="BY12" s="90" t="s">
        <v>923</v>
      </c>
      <c r="BZ12" s="90" t="s">
        <v>924</v>
      </c>
      <c r="CA12" s="90" t="s">
        <v>925</v>
      </c>
      <c r="CB12" s="90" t="s">
        <v>926</v>
      </c>
      <c r="CC12" s="90" t="s">
        <v>927</v>
      </c>
      <c r="CD12" s="90" t="s">
        <v>928</v>
      </c>
      <c r="CE12" s="90" t="s">
        <v>929</v>
      </c>
      <c r="CF12" s="90" t="s">
        <v>930</v>
      </c>
      <c r="CG12" s="90" t="s">
        <v>931</v>
      </c>
      <c r="CH12" s="90" t="s">
        <v>932</v>
      </c>
      <c r="CI12" s="90" t="s">
        <v>933</v>
      </c>
      <c r="CJ12" s="90" t="s">
        <v>934</v>
      </c>
      <c r="CK12" s="90" t="s">
        <v>935</v>
      </c>
      <c r="CL12" s="90" t="s">
        <v>936</v>
      </c>
      <c r="CM12" s="90" t="s">
        <v>937</v>
      </c>
      <c r="CN12" s="90" t="s">
        <v>1515</v>
      </c>
      <c r="CO12" s="90" t="s">
        <v>1516</v>
      </c>
      <c r="CP12" s="90" t="s">
        <v>1517</v>
      </c>
      <c r="CQ12" s="90" t="s">
        <v>939</v>
      </c>
      <c r="CR12" s="90" t="s">
        <v>940</v>
      </c>
      <c r="CS12" s="90" t="s">
        <v>1518</v>
      </c>
      <c r="CT12" s="90" t="s">
        <v>942</v>
      </c>
      <c r="CU12" s="90" t="s">
        <v>943</v>
      </c>
      <c r="CV12" s="90" t="s">
        <v>944</v>
      </c>
      <c r="CW12" s="90" t="s">
        <v>945</v>
      </c>
      <c r="CX12" s="90" t="s">
        <v>946</v>
      </c>
      <c r="CY12" s="90" t="s">
        <v>947</v>
      </c>
      <c r="CZ12" s="90" t="s">
        <v>948</v>
      </c>
      <c r="DA12" s="90" t="s">
        <v>1519</v>
      </c>
      <c r="DB12" s="90" t="s">
        <v>1520</v>
      </c>
      <c r="DC12" s="90" t="s">
        <v>950</v>
      </c>
      <c r="DD12" s="90" t="s">
        <v>951</v>
      </c>
      <c r="DE12" s="90" t="s">
        <v>952</v>
      </c>
      <c r="DF12" s="90" t="s">
        <v>953</v>
      </c>
      <c r="DG12" s="90" t="s">
        <v>954</v>
      </c>
      <c r="DH12" s="90" t="s">
        <v>955</v>
      </c>
      <c r="DI12" s="90" t="s">
        <v>956</v>
      </c>
    </row>
    <row r="13" spans="1:113" ht="71.400000000000006" x14ac:dyDescent="0.3">
      <c r="A13" s="91" t="s">
        <v>866</v>
      </c>
      <c r="B13" s="91" t="s">
        <v>972</v>
      </c>
      <c r="C13" s="91" t="s">
        <v>973</v>
      </c>
      <c r="D13" s="91" t="s">
        <v>974</v>
      </c>
      <c r="E13" s="91" t="s">
        <v>975</v>
      </c>
      <c r="F13" s="91" t="s">
        <v>976</v>
      </c>
      <c r="G13" s="91" t="s">
        <v>977</v>
      </c>
      <c r="H13" s="91" t="s">
        <v>978</v>
      </c>
      <c r="I13" s="91" t="s">
        <v>979</v>
      </c>
      <c r="J13" s="91" t="s">
        <v>980</v>
      </c>
      <c r="K13" s="91" t="s">
        <v>1521</v>
      </c>
      <c r="L13" s="91" t="s">
        <v>981</v>
      </c>
      <c r="M13" s="94">
        <v>6000000</v>
      </c>
      <c r="N13" s="94">
        <v>0</v>
      </c>
      <c r="O13" s="94">
        <v>6000000</v>
      </c>
      <c r="P13" s="94">
        <v>6000000</v>
      </c>
      <c r="Q13" s="94">
        <v>6000000</v>
      </c>
      <c r="R13" s="94">
        <v>6000000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2"/>
      <c r="Z13" s="91" t="s">
        <v>0</v>
      </c>
      <c r="AA13" s="94">
        <v>125221.78</v>
      </c>
      <c r="AB13" s="94">
        <v>125221.78</v>
      </c>
      <c r="AC13" s="94">
        <v>0</v>
      </c>
      <c r="AD13" s="92"/>
      <c r="AE13" s="91" t="s">
        <v>0</v>
      </c>
      <c r="AF13" s="91" t="s">
        <v>0</v>
      </c>
      <c r="AG13" s="114" t="s">
        <v>0</v>
      </c>
      <c r="AH13" s="94">
        <v>3194133.87</v>
      </c>
      <c r="AI13" s="94">
        <v>3194133.87</v>
      </c>
      <c r="AJ13" s="94">
        <v>4234963.6100000003</v>
      </c>
      <c r="AK13" s="94">
        <v>4234963.6100000003</v>
      </c>
      <c r="AL13" s="94">
        <v>0</v>
      </c>
      <c r="AM13" s="92"/>
      <c r="AN13" s="94">
        <v>3194133.87</v>
      </c>
      <c r="AO13" s="94">
        <v>3194133.87</v>
      </c>
      <c r="AP13" s="94">
        <v>3194133.87</v>
      </c>
      <c r="AQ13" s="94">
        <v>3194133.87</v>
      </c>
      <c r="AR13" s="94">
        <v>0</v>
      </c>
      <c r="AS13" s="94">
        <v>0</v>
      </c>
      <c r="AT13" s="94">
        <v>0</v>
      </c>
      <c r="AU13" s="94">
        <f>AV13+AW13+AX13</f>
        <v>0</v>
      </c>
      <c r="AV13" s="94">
        <v>0</v>
      </c>
      <c r="AW13" s="94">
        <v>0</v>
      </c>
      <c r="AX13" s="94">
        <v>0</v>
      </c>
      <c r="AY13" s="94">
        <v>0</v>
      </c>
      <c r="AZ13" s="94">
        <v>0</v>
      </c>
      <c r="BA13" s="94">
        <v>0</v>
      </c>
      <c r="BB13" s="92"/>
      <c r="BC13" s="92"/>
      <c r="BD13" s="94">
        <v>0</v>
      </c>
      <c r="BE13" s="94">
        <v>0</v>
      </c>
      <c r="BF13" s="94">
        <v>3194133.87</v>
      </c>
      <c r="BG13" s="94">
        <v>3194133.87</v>
      </c>
      <c r="BH13" s="94">
        <v>3194133.87</v>
      </c>
      <c r="BI13" s="94">
        <v>3194133.87</v>
      </c>
      <c r="BJ13" s="94">
        <v>0</v>
      </c>
      <c r="BK13" s="94">
        <v>0</v>
      </c>
      <c r="BL13" s="94">
        <v>0</v>
      </c>
      <c r="BM13" s="94">
        <v>0</v>
      </c>
      <c r="BN13" s="94">
        <v>0</v>
      </c>
      <c r="BO13" s="94">
        <v>0</v>
      </c>
      <c r="BP13" s="92"/>
      <c r="BQ13" s="94">
        <v>3068912.09</v>
      </c>
      <c r="BR13" s="94">
        <v>3068912.09</v>
      </c>
      <c r="BS13" s="94">
        <v>3068912.09</v>
      </c>
      <c r="BT13" s="94">
        <v>3068912.09</v>
      </c>
      <c r="BU13" s="94">
        <v>0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0</v>
      </c>
      <c r="CB13" s="94">
        <v>0</v>
      </c>
      <c r="CC13" s="99">
        <v>44042</v>
      </c>
      <c r="CD13" s="92"/>
      <c r="CE13" s="94">
        <v>0</v>
      </c>
      <c r="CF13" s="94">
        <v>0</v>
      </c>
      <c r="CG13" s="94">
        <v>0</v>
      </c>
      <c r="CH13" s="94">
        <v>0</v>
      </c>
      <c r="CI13" s="94">
        <v>0</v>
      </c>
      <c r="CJ13" s="94">
        <v>0</v>
      </c>
      <c r="CK13" s="94">
        <v>0</v>
      </c>
      <c r="CL13" s="94">
        <v>18000.36</v>
      </c>
      <c r="CM13" s="92"/>
      <c r="CN13" s="94">
        <v>0</v>
      </c>
      <c r="CO13" s="94"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0</v>
      </c>
      <c r="CV13" s="94">
        <v>0</v>
      </c>
      <c r="CW13" s="94">
        <v>0</v>
      </c>
      <c r="CX13" s="92"/>
      <c r="CY13" s="94">
        <v>0</v>
      </c>
      <c r="CZ13" s="94">
        <v>0</v>
      </c>
      <c r="DA13" s="94">
        <v>0</v>
      </c>
      <c r="DB13" s="94">
        <v>0</v>
      </c>
      <c r="DC13" s="92"/>
      <c r="DD13" s="91" t="s">
        <v>0</v>
      </c>
      <c r="DE13" s="94">
        <v>0</v>
      </c>
      <c r="DF13" s="94">
        <v>0</v>
      </c>
      <c r="DG13" s="94">
        <v>0</v>
      </c>
      <c r="DH13" s="94">
        <v>0</v>
      </c>
      <c r="DI13" s="94">
        <v>0</v>
      </c>
    </row>
    <row r="14" spans="1:113" ht="51" x14ac:dyDescent="0.3">
      <c r="A14" s="91" t="s">
        <v>886</v>
      </c>
      <c r="B14" s="91" t="s">
        <v>984</v>
      </c>
      <c r="C14" s="91" t="s">
        <v>985</v>
      </c>
      <c r="D14" s="91" t="s">
        <v>986</v>
      </c>
      <c r="E14" s="91" t="s">
        <v>987</v>
      </c>
      <c r="F14" s="91" t="s">
        <v>988</v>
      </c>
      <c r="G14" s="91" t="s">
        <v>989</v>
      </c>
      <c r="H14" s="91" t="s">
        <v>978</v>
      </c>
      <c r="I14" s="91" t="s">
        <v>254</v>
      </c>
      <c r="J14" s="91" t="s">
        <v>255</v>
      </c>
      <c r="K14" s="91" t="s">
        <v>1522</v>
      </c>
      <c r="L14" s="91" t="s">
        <v>37</v>
      </c>
      <c r="M14" s="94">
        <v>133670.07</v>
      </c>
      <c r="N14" s="94">
        <v>0</v>
      </c>
      <c r="O14" s="94">
        <v>133670.07</v>
      </c>
      <c r="P14" s="94">
        <v>133670.07</v>
      </c>
      <c r="Q14" s="94">
        <v>113619.56</v>
      </c>
      <c r="R14" s="94">
        <v>113619.56</v>
      </c>
      <c r="S14" s="94">
        <v>0</v>
      </c>
      <c r="T14" s="94">
        <v>20050.509999999998</v>
      </c>
      <c r="U14" s="94">
        <v>0</v>
      </c>
      <c r="V14" s="94">
        <v>20050.509999999998</v>
      </c>
      <c r="W14" s="94">
        <v>0</v>
      </c>
      <c r="X14" s="94">
        <v>0</v>
      </c>
      <c r="Y14" s="92"/>
      <c r="Z14" s="91" t="s">
        <v>0</v>
      </c>
      <c r="AA14" s="94">
        <v>0</v>
      </c>
      <c r="AB14" s="94">
        <v>0</v>
      </c>
      <c r="AC14" s="94">
        <v>0</v>
      </c>
      <c r="AD14" s="92"/>
      <c r="AE14" s="91" t="s">
        <v>0</v>
      </c>
      <c r="AF14" s="91" t="s">
        <v>0</v>
      </c>
      <c r="AG14" s="114" t="s">
        <v>0</v>
      </c>
      <c r="AH14" s="94">
        <v>133670.07</v>
      </c>
      <c r="AI14" s="94">
        <v>133670.07</v>
      </c>
      <c r="AJ14" s="94">
        <v>113619.56</v>
      </c>
      <c r="AK14" s="94">
        <v>113619.56</v>
      </c>
      <c r="AL14" s="94">
        <v>0</v>
      </c>
      <c r="AM14" s="92"/>
      <c r="AN14" s="94">
        <v>133670.07</v>
      </c>
      <c r="AO14" s="94">
        <v>133670.07</v>
      </c>
      <c r="AP14" s="94">
        <v>113619.56</v>
      </c>
      <c r="AQ14" s="94">
        <v>113619.56</v>
      </c>
      <c r="AR14" s="94">
        <v>0</v>
      </c>
      <c r="AS14" s="94">
        <v>20050.509999999998</v>
      </c>
      <c r="AT14" s="94">
        <v>0</v>
      </c>
      <c r="AU14" s="94">
        <f t="shared" ref="AU14:AU77" si="0">AV14+AW14+AX14</f>
        <v>20050.509999999998</v>
      </c>
      <c r="AV14" s="94">
        <v>20050.509999999998</v>
      </c>
      <c r="AW14" s="94">
        <v>0</v>
      </c>
      <c r="AX14" s="94">
        <v>0</v>
      </c>
      <c r="AY14" s="94">
        <v>0</v>
      </c>
      <c r="AZ14" s="94">
        <v>0</v>
      </c>
      <c r="BA14" s="94">
        <v>0</v>
      </c>
      <c r="BB14" s="92"/>
      <c r="BC14" s="92"/>
      <c r="BD14" s="94">
        <v>0</v>
      </c>
      <c r="BE14" s="94">
        <v>0</v>
      </c>
      <c r="BF14" s="94">
        <v>133670.07</v>
      </c>
      <c r="BG14" s="94">
        <v>133670.07</v>
      </c>
      <c r="BH14" s="94">
        <v>113619.56</v>
      </c>
      <c r="BI14" s="94">
        <v>113619.56</v>
      </c>
      <c r="BJ14" s="94">
        <v>0</v>
      </c>
      <c r="BK14" s="94">
        <v>20050.509999999998</v>
      </c>
      <c r="BL14" s="94">
        <v>0</v>
      </c>
      <c r="BM14" s="94">
        <v>20050.509999999998</v>
      </c>
      <c r="BN14" s="94">
        <v>0</v>
      </c>
      <c r="BO14" s="94">
        <v>0</v>
      </c>
      <c r="BP14" s="92"/>
      <c r="BQ14" s="94">
        <v>133670.07</v>
      </c>
      <c r="BR14" s="94">
        <v>133670.07</v>
      </c>
      <c r="BS14" s="94">
        <v>113619.56</v>
      </c>
      <c r="BT14" s="94">
        <v>113619.56</v>
      </c>
      <c r="BU14" s="94">
        <v>0</v>
      </c>
      <c r="BV14" s="94">
        <v>20050.509999999998</v>
      </c>
      <c r="BW14" s="94">
        <v>0</v>
      </c>
      <c r="BX14" s="94">
        <v>20050.509999999998</v>
      </c>
      <c r="BY14" s="94">
        <v>0</v>
      </c>
      <c r="BZ14" s="94">
        <v>0</v>
      </c>
      <c r="CA14" s="94">
        <v>0</v>
      </c>
      <c r="CB14" s="94">
        <v>0</v>
      </c>
      <c r="CC14" s="92"/>
      <c r="CD14" s="92"/>
      <c r="CE14" s="94">
        <v>0</v>
      </c>
      <c r="CF14" s="94">
        <v>0</v>
      </c>
      <c r="CG14" s="94">
        <v>0</v>
      </c>
      <c r="CH14" s="94">
        <v>0</v>
      </c>
      <c r="CI14" s="94">
        <v>0</v>
      </c>
      <c r="CJ14" s="94">
        <v>0</v>
      </c>
      <c r="CK14" s="94">
        <v>0</v>
      </c>
      <c r="CL14" s="94">
        <v>0</v>
      </c>
      <c r="CM14" s="92"/>
      <c r="CN14" s="94">
        <v>133670.07</v>
      </c>
      <c r="CO14" s="94">
        <v>133670.07</v>
      </c>
      <c r="CP14" s="94">
        <v>113619.56</v>
      </c>
      <c r="CQ14" s="94">
        <v>113619.56</v>
      </c>
      <c r="CR14" s="94">
        <v>0</v>
      </c>
      <c r="CS14" s="94">
        <v>20050.509999999998</v>
      </c>
      <c r="CT14" s="94">
        <v>0</v>
      </c>
      <c r="CU14" s="94">
        <v>20050.509999999998</v>
      </c>
      <c r="CV14" s="94">
        <v>0</v>
      </c>
      <c r="CW14" s="94">
        <v>0</v>
      </c>
      <c r="CX14" s="92"/>
      <c r="CY14" s="94">
        <v>0</v>
      </c>
      <c r="CZ14" s="94">
        <v>0</v>
      </c>
      <c r="DA14" s="94">
        <v>133670.07</v>
      </c>
      <c r="DB14" s="94">
        <v>133670.07</v>
      </c>
      <c r="DC14" s="92"/>
      <c r="DD14" s="91" t="s">
        <v>0</v>
      </c>
      <c r="DE14" s="94">
        <v>0</v>
      </c>
      <c r="DF14" s="94">
        <v>0</v>
      </c>
      <c r="DG14" s="94">
        <v>0</v>
      </c>
      <c r="DH14" s="94">
        <v>0</v>
      </c>
      <c r="DI14" s="94">
        <v>0</v>
      </c>
    </row>
    <row r="15" spans="1:113" ht="61.2" x14ac:dyDescent="0.3">
      <c r="A15" s="91" t="s">
        <v>891</v>
      </c>
      <c r="B15" s="91" t="s">
        <v>984</v>
      </c>
      <c r="C15" s="91" t="s">
        <v>985</v>
      </c>
      <c r="D15" s="91" t="s">
        <v>986</v>
      </c>
      <c r="E15" s="91" t="s">
        <v>987</v>
      </c>
      <c r="F15" s="91" t="s">
        <v>988</v>
      </c>
      <c r="G15" s="91" t="s">
        <v>989</v>
      </c>
      <c r="H15" s="91" t="s">
        <v>978</v>
      </c>
      <c r="I15" s="91" t="s">
        <v>257</v>
      </c>
      <c r="J15" s="91" t="s">
        <v>991</v>
      </c>
      <c r="K15" s="91" t="s">
        <v>1523</v>
      </c>
      <c r="L15" s="91" t="s">
        <v>37</v>
      </c>
      <c r="M15" s="94">
        <v>93938.42</v>
      </c>
      <c r="N15" s="94">
        <v>0</v>
      </c>
      <c r="O15" s="94">
        <v>93938.42</v>
      </c>
      <c r="P15" s="94">
        <v>93938.42</v>
      </c>
      <c r="Q15" s="94">
        <v>73501</v>
      </c>
      <c r="R15" s="94">
        <v>73501</v>
      </c>
      <c r="S15" s="94">
        <v>0</v>
      </c>
      <c r="T15" s="94">
        <v>20437.419999999998</v>
      </c>
      <c r="U15" s="94">
        <v>0</v>
      </c>
      <c r="V15" s="94">
        <v>20437.419999999998</v>
      </c>
      <c r="W15" s="94">
        <v>0</v>
      </c>
      <c r="X15" s="94">
        <v>0</v>
      </c>
      <c r="Y15" s="92"/>
      <c r="Z15" s="91" t="s">
        <v>0</v>
      </c>
      <c r="AA15" s="94">
        <v>0</v>
      </c>
      <c r="AB15" s="94">
        <v>0</v>
      </c>
      <c r="AC15" s="94">
        <v>0</v>
      </c>
      <c r="AD15" s="92"/>
      <c r="AE15" s="91" t="s">
        <v>0</v>
      </c>
      <c r="AF15" s="91" t="s">
        <v>0</v>
      </c>
      <c r="AG15" s="114" t="s">
        <v>0</v>
      </c>
      <c r="AH15" s="94">
        <v>84948.28</v>
      </c>
      <c r="AI15" s="94">
        <v>84948.28</v>
      </c>
      <c r="AJ15" s="94">
        <v>66466.77</v>
      </c>
      <c r="AK15" s="94">
        <v>66466.77</v>
      </c>
      <c r="AL15" s="94">
        <v>0</v>
      </c>
      <c r="AM15" s="92"/>
      <c r="AN15" s="94">
        <v>84948.28</v>
      </c>
      <c r="AO15" s="94">
        <v>84948.28</v>
      </c>
      <c r="AP15" s="94">
        <v>66466.77</v>
      </c>
      <c r="AQ15" s="94">
        <v>66466.77</v>
      </c>
      <c r="AR15" s="94">
        <v>0</v>
      </c>
      <c r="AS15" s="94">
        <v>18481.509999999998</v>
      </c>
      <c r="AT15" s="94">
        <v>0</v>
      </c>
      <c r="AU15" s="94">
        <f t="shared" si="0"/>
        <v>18481.509999999998</v>
      </c>
      <c r="AV15" s="94">
        <v>18481.509999999998</v>
      </c>
      <c r="AW15" s="94">
        <v>0</v>
      </c>
      <c r="AX15" s="94">
        <v>0</v>
      </c>
      <c r="AY15" s="94">
        <v>0</v>
      </c>
      <c r="AZ15" s="94">
        <v>0</v>
      </c>
      <c r="BA15" s="94">
        <v>0</v>
      </c>
      <c r="BB15" s="92"/>
      <c r="BC15" s="92"/>
      <c r="BD15" s="94">
        <v>0</v>
      </c>
      <c r="BE15" s="94">
        <v>0</v>
      </c>
      <c r="BF15" s="94">
        <v>84948.28</v>
      </c>
      <c r="BG15" s="94">
        <v>84948.28</v>
      </c>
      <c r="BH15" s="94">
        <v>66466.77</v>
      </c>
      <c r="BI15" s="94">
        <v>66466.77</v>
      </c>
      <c r="BJ15" s="94">
        <v>0</v>
      </c>
      <c r="BK15" s="94">
        <v>18481.509999999998</v>
      </c>
      <c r="BL15" s="94">
        <v>0</v>
      </c>
      <c r="BM15" s="94">
        <v>18481.509999999998</v>
      </c>
      <c r="BN15" s="94">
        <v>0</v>
      </c>
      <c r="BO15" s="94">
        <v>0</v>
      </c>
      <c r="BP15" s="92"/>
      <c r="BQ15" s="94">
        <v>84948.28</v>
      </c>
      <c r="BR15" s="94">
        <v>84948.28</v>
      </c>
      <c r="BS15" s="94">
        <v>66466.77</v>
      </c>
      <c r="BT15" s="94">
        <v>66466.77</v>
      </c>
      <c r="BU15" s="94">
        <v>0</v>
      </c>
      <c r="BV15" s="94">
        <v>18481.509999999998</v>
      </c>
      <c r="BW15" s="94">
        <v>0</v>
      </c>
      <c r="BX15" s="94">
        <v>18481.509999999998</v>
      </c>
      <c r="BY15" s="94">
        <v>0</v>
      </c>
      <c r="BZ15" s="94">
        <v>0</v>
      </c>
      <c r="CA15" s="94">
        <v>0</v>
      </c>
      <c r="CB15" s="94">
        <v>0</v>
      </c>
      <c r="CC15" s="92"/>
      <c r="CD15" s="92"/>
      <c r="CE15" s="94">
        <v>0</v>
      </c>
      <c r="CF15" s="94">
        <v>0</v>
      </c>
      <c r="CG15" s="94">
        <v>0</v>
      </c>
      <c r="CH15" s="94">
        <v>0</v>
      </c>
      <c r="CI15" s="94">
        <v>0</v>
      </c>
      <c r="CJ15" s="94">
        <v>0</v>
      </c>
      <c r="CK15" s="94">
        <v>0</v>
      </c>
      <c r="CL15" s="94">
        <v>0</v>
      </c>
      <c r="CM15" s="92"/>
      <c r="CN15" s="94">
        <v>11196.35</v>
      </c>
      <c r="CO15" s="94">
        <v>11196.35</v>
      </c>
      <c r="CP15" s="94">
        <v>8760.4500000000007</v>
      </c>
      <c r="CQ15" s="94">
        <v>8760.4500000000007</v>
      </c>
      <c r="CR15" s="94">
        <v>0</v>
      </c>
      <c r="CS15" s="94">
        <v>2435.9</v>
      </c>
      <c r="CT15" s="94">
        <v>0</v>
      </c>
      <c r="CU15" s="94">
        <v>2435.9</v>
      </c>
      <c r="CV15" s="94">
        <v>0</v>
      </c>
      <c r="CW15" s="94">
        <v>0</v>
      </c>
      <c r="CX15" s="92"/>
      <c r="CY15" s="94">
        <v>0</v>
      </c>
      <c r="CZ15" s="94">
        <v>0</v>
      </c>
      <c r="DA15" s="94">
        <v>11196.35</v>
      </c>
      <c r="DB15" s="94">
        <v>11196.35</v>
      </c>
      <c r="DC15" s="92"/>
      <c r="DD15" s="91" t="s">
        <v>0</v>
      </c>
      <c r="DE15" s="94">
        <v>0</v>
      </c>
      <c r="DF15" s="94">
        <v>0</v>
      </c>
      <c r="DG15" s="94">
        <v>0</v>
      </c>
      <c r="DH15" s="94">
        <v>0</v>
      </c>
      <c r="DI15" s="94">
        <v>0</v>
      </c>
    </row>
    <row r="16" spans="1:113" ht="51" x14ac:dyDescent="0.3">
      <c r="A16" s="91" t="s">
        <v>897</v>
      </c>
      <c r="B16" s="91" t="s">
        <v>984</v>
      </c>
      <c r="C16" s="91" t="s">
        <v>985</v>
      </c>
      <c r="D16" s="91" t="s">
        <v>986</v>
      </c>
      <c r="E16" s="91" t="s">
        <v>987</v>
      </c>
      <c r="F16" s="91" t="s">
        <v>988</v>
      </c>
      <c r="G16" s="91" t="s">
        <v>989</v>
      </c>
      <c r="H16" s="91" t="s">
        <v>978</v>
      </c>
      <c r="I16" s="91" t="s">
        <v>251</v>
      </c>
      <c r="J16" s="91" t="s">
        <v>252</v>
      </c>
      <c r="K16" s="91" t="s">
        <v>1524</v>
      </c>
      <c r="L16" s="91" t="s">
        <v>37</v>
      </c>
      <c r="M16" s="94">
        <v>196422.49</v>
      </c>
      <c r="N16" s="94">
        <v>0</v>
      </c>
      <c r="O16" s="94">
        <v>196422.49</v>
      </c>
      <c r="P16" s="94">
        <v>196422.49</v>
      </c>
      <c r="Q16" s="94">
        <v>166959.10999999999</v>
      </c>
      <c r="R16" s="94">
        <v>166959.10999999999</v>
      </c>
      <c r="S16" s="94">
        <v>0</v>
      </c>
      <c r="T16" s="94">
        <v>29463.38</v>
      </c>
      <c r="U16" s="94">
        <v>0</v>
      </c>
      <c r="V16" s="94">
        <v>29463.38</v>
      </c>
      <c r="W16" s="94">
        <v>0</v>
      </c>
      <c r="X16" s="94">
        <v>0</v>
      </c>
      <c r="Y16" s="92"/>
      <c r="Z16" s="91" t="s">
        <v>0</v>
      </c>
      <c r="AA16" s="94">
        <v>0</v>
      </c>
      <c r="AB16" s="94">
        <v>0</v>
      </c>
      <c r="AC16" s="94">
        <v>0</v>
      </c>
      <c r="AD16" s="92"/>
      <c r="AE16" s="91" t="s">
        <v>0</v>
      </c>
      <c r="AF16" s="91" t="s">
        <v>0</v>
      </c>
      <c r="AG16" s="114" t="s">
        <v>0</v>
      </c>
      <c r="AH16" s="94">
        <v>196422.49</v>
      </c>
      <c r="AI16" s="94">
        <v>196422.49</v>
      </c>
      <c r="AJ16" s="94">
        <v>166959.10999999999</v>
      </c>
      <c r="AK16" s="94">
        <v>166959.10999999999</v>
      </c>
      <c r="AL16" s="94">
        <v>0</v>
      </c>
      <c r="AM16" s="92"/>
      <c r="AN16" s="94">
        <v>196422.49</v>
      </c>
      <c r="AO16" s="94">
        <v>196422.49</v>
      </c>
      <c r="AP16" s="94">
        <v>166959.10999999999</v>
      </c>
      <c r="AQ16" s="94">
        <v>166959.10999999999</v>
      </c>
      <c r="AR16" s="94">
        <v>0</v>
      </c>
      <c r="AS16" s="94">
        <v>29463.38</v>
      </c>
      <c r="AT16" s="94">
        <v>0</v>
      </c>
      <c r="AU16" s="94">
        <f t="shared" si="0"/>
        <v>29463.38</v>
      </c>
      <c r="AV16" s="94">
        <v>29463.38</v>
      </c>
      <c r="AW16" s="94">
        <v>0</v>
      </c>
      <c r="AX16" s="94">
        <v>0</v>
      </c>
      <c r="AY16" s="94">
        <v>0</v>
      </c>
      <c r="AZ16" s="94">
        <v>0</v>
      </c>
      <c r="BA16" s="94">
        <v>0</v>
      </c>
      <c r="BB16" s="92"/>
      <c r="BC16" s="92"/>
      <c r="BD16" s="94">
        <v>0</v>
      </c>
      <c r="BE16" s="94">
        <v>0</v>
      </c>
      <c r="BF16" s="94">
        <v>196422.49</v>
      </c>
      <c r="BG16" s="94">
        <v>196422.49</v>
      </c>
      <c r="BH16" s="94">
        <v>166959.10999999999</v>
      </c>
      <c r="BI16" s="94">
        <v>166959.10999999999</v>
      </c>
      <c r="BJ16" s="94">
        <v>0</v>
      </c>
      <c r="BK16" s="94">
        <v>29463.38</v>
      </c>
      <c r="BL16" s="94">
        <v>0</v>
      </c>
      <c r="BM16" s="94">
        <v>29463.38</v>
      </c>
      <c r="BN16" s="94">
        <v>0</v>
      </c>
      <c r="BO16" s="94">
        <v>0</v>
      </c>
      <c r="BP16" s="92"/>
      <c r="BQ16" s="94">
        <v>84351.52</v>
      </c>
      <c r="BR16" s="94">
        <v>84351.52</v>
      </c>
      <c r="BS16" s="94">
        <v>71691.69</v>
      </c>
      <c r="BT16" s="94">
        <v>71691.69</v>
      </c>
      <c r="BU16" s="94">
        <v>0</v>
      </c>
      <c r="BV16" s="94">
        <v>12659.83</v>
      </c>
      <c r="BW16" s="94">
        <v>0</v>
      </c>
      <c r="BX16" s="94">
        <v>12659.83</v>
      </c>
      <c r="BY16" s="94">
        <v>0</v>
      </c>
      <c r="BZ16" s="94">
        <v>0</v>
      </c>
      <c r="CA16" s="94">
        <v>0</v>
      </c>
      <c r="CB16" s="94">
        <v>0</v>
      </c>
      <c r="CC16" s="92"/>
      <c r="CD16" s="92"/>
      <c r="CE16" s="94">
        <v>0</v>
      </c>
      <c r="CF16" s="94">
        <v>0</v>
      </c>
      <c r="CG16" s="94">
        <v>0</v>
      </c>
      <c r="CH16" s="94">
        <v>0</v>
      </c>
      <c r="CI16" s="94">
        <v>0</v>
      </c>
      <c r="CJ16" s="94">
        <v>0</v>
      </c>
      <c r="CK16" s="94">
        <v>0</v>
      </c>
      <c r="CL16" s="94">
        <v>0</v>
      </c>
      <c r="CM16" s="92"/>
      <c r="CN16" s="94">
        <v>49427.519999999997</v>
      </c>
      <c r="CO16" s="94">
        <v>49427.519999999997</v>
      </c>
      <c r="CP16" s="94">
        <v>42009.23</v>
      </c>
      <c r="CQ16" s="94">
        <v>42009.23</v>
      </c>
      <c r="CR16" s="94">
        <v>0</v>
      </c>
      <c r="CS16" s="94">
        <v>7418.29</v>
      </c>
      <c r="CT16" s="94">
        <v>0</v>
      </c>
      <c r="CU16" s="94">
        <v>7418.29</v>
      </c>
      <c r="CV16" s="94">
        <v>0</v>
      </c>
      <c r="CW16" s="94">
        <v>0</v>
      </c>
      <c r="CX16" s="92"/>
      <c r="CY16" s="94">
        <v>0</v>
      </c>
      <c r="CZ16" s="94">
        <v>0</v>
      </c>
      <c r="DA16" s="94">
        <v>49427.519999999997</v>
      </c>
      <c r="DB16" s="94">
        <v>49427.519999999997</v>
      </c>
      <c r="DC16" s="92"/>
      <c r="DD16" s="91" t="s">
        <v>0</v>
      </c>
      <c r="DE16" s="94">
        <v>0</v>
      </c>
      <c r="DF16" s="94">
        <v>0</v>
      </c>
      <c r="DG16" s="94">
        <v>0</v>
      </c>
      <c r="DH16" s="94">
        <v>0</v>
      </c>
      <c r="DI16" s="94">
        <v>0</v>
      </c>
    </row>
    <row r="17" spans="1:113" ht="30.6" x14ac:dyDescent="0.3">
      <c r="A17" s="91" t="s">
        <v>900</v>
      </c>
      <c r="B17" s="91" t="s">
        <v>984</v>
      </c>
      <c r="C17" s="91" t="s">
        <v>985</v>
      </c>
      <c r="D17" s="91" t="s">
        <v>986</v>
      </c>
      <c r="E17" s="91" t="s">
        <v>987</v>
      </c>
      <c r="F17" s="91" t="s">
        <v>988</v>
      </c>
      <c r="G17" s="91" t="s">
        <v>989</v>
      </c>
      <c r="H17" s="91" t="s">
        <v>978</v>
      </c>
      <c r="I17" s="91" t="s">
        <v>260</v>
      </c>
      <c r="J17" s="91" t="s">
        <v>261</v>
      </c>
      <c r="K17" s="91" t="s">
        <v>1525</v>
      </c>
      <c r="L17" s="91" t="s">
        <v>37</v>
      </c>
      <c r="M17" s="94">
        <v>98949.56</v>
      </c>
      <c r="N17" s="94">
        <v>0</v>
      </c>
      <c r="O17" s="94">
        <v>98949.56</v>
      </c>
      <c r="P17" s="94">
        <v>98949.56</v>
      </c>
      <c r="Q17" s="94">
        <v>84107.13</v>
      </c>
      <c r="R17" s="94">
        <v>84107.13</v>
      </c>
      <c r="S17" s="94">
        <v>0</v>
      </c>
      <c r="T17" s="94">
        <v>14842.43</v>
      </c>
      <c r="U17" s="94">
        <v>0</v>
      </c>
      <c r="V17" s="94">
        <v>14842.43</v>
      </c>
      <c r="W17" s="94">
        <v>0</v>
      </c>
      <c r="X17" s="94">
        <v>0</v>
      </c>
      <c r="Y17" s="92"/>
      <c r="Z17" s="91" t="s">
        <v>0</v>
      </c>
      <c r="AA17" s="94">
        <v>0</v>
      </c>
      <c r="AB17" s="94">
        <v>0</v>
      </c>
      <c r="AC17" s="94">
        <v>0</v>
      </c>
      <c r="AD17" s="92"/>
      <c r="AE17" s="91" t="s">
        <v>0</v>
      </c>
      <c r="AF17" s="91" t="s">
        <v>0</v>
      </c>
      <c r="AG17" s="114" t="s">
        <v>0</v>
      </c>
      <c r="AH17" s="94">
        <v>98860.06</v>
      </c>
      <c r="AI17" s="94">
        <v>98860.06</v>
      </c>
      <c r="AJ17" s="94">
        <v>84031.05</v>
      </c>
      <c r="AK17" s="94">
        <v>84031.05</v>
      </c>
      <c r="AL17" s="94">
        <v>0</v>
      </c>
      <c r="AM17" s="92"/>
      <c r="AN17" s="94">
        <v>98860.06</v>
      </c>
      <c r="AO17" s="94">
        <v>98860.06</v>
      </c>
      <c r="AP17" s="94">
        <v>84031.05</v>
      </c>
      <c r="AQ17" s="94">
        <v>84031.05</v>
      </c>
      <c r="AR17" s="94">
        <v>0</v>
      </c>
      <c r="AS17" s="94">
        <v>14829.01</v>
      </c>
      <c r="AT17" s="94">
        <v>0</v>
      </c>
      <c r="AU17" s="94">
        <f t="shared" si="0"/>
        <v>14829.01</v>
      </c>
      <c r="AV17" s="94">
        <v>14829.01</v>
      </c>
      <c r="AW17" s="94">
        <v>0</v>
      </c>
      <c r="AX17" s="94">
        <v>0</v>
      </c>
      <c r="AY17" s="94">
        <v>0</v>
      </c>
      <c r="AZ17" s="94">
        <v>0</v>
      </c>
      <c r="BA17" s="94">
        <v>0</v>
      </c>
      <c r="BB17" s="92"/>
      <c r="BC17" s="92"/>
      <c r="BD17" s="94">
        <v>0</v>
      </c>
      <c r="BE17" s="94">
        <v>0</v>
      </c>
      <c r="BF17" s="94">
        <v>98860.06</v>
      </c>
      <c r="BG17" s="94">
        <v>98860.06</v>
      </c>
      <c r="BH17" s="94">
        <v>84031.05</v>
      </c>
      <c r="BI17" s="94">
        <v>84031.05</v>
      </c>
      <c r="BJ17" s="94">
        <v>0</v>
      </c>
      <c r="BK17" s="94">
        <v>14829.01</v>
      </c>
      <c r="BL17" s="94">
        <v>0</v>
      </c>
      <c r="BM17" s="94">
        <v>14829.01</v>
      </c>
      <c r="BN17" s="94">
        <v>0</v>
      </c>
      <c r="BO17" s="94">
        <v>0</v>
      </c>
      <c r="BP17" s="92"/>
      <c r="BQ17" s="94">
        <v>98860.06</v>
      </c>
      <c r="BR17" s="94">
        <v>98860.06</v>
      </c>
      <c r="BS17" s="94">
        <v>84031.05</v>
      </c>
      <c r="BT17" s="94">
        <v>84031.05</v>
      </c>
      <c r="BU17" s="94">
        <v>0</v>
      </c>
      <c r="BV17" s="94">
        <v>14829.01</v>
      </c>
      <c r="BW17" s="94">
        <v>0</v>
      </c>
      <c r="BX17" s="94">
        <v>14829.01</v>
      </c>
      <c r="BY17" s="94">
        <v>0</v>
      </c>
      <c r="BZ17" s="94">
        <v>0</v>
      </c>
      <c r="CA17" s="94">
        <v>0</v>
      </c>
      <c r="CB17" s="94">
        <v>0</v>
      </c>
      <c r="CC17" s="92"/>
      <c r="CD17" s="92"/>
      <c r="CE17" s="94">
        <v>0</v>
      </c>
      <c r="CF17" s="94">
        <v>0</v>
      </c>
      <c r="CG17" s="94">
        <v>0</v>
      </c>
      <c r="CH17" s="94">
        <v>0</v>
      </c>
      <c r="CI17" s="94">
        <v>0</v>
      </c>
      <c r="CJ17" s="94">
        <v>0</v>
      </c>
      <c r="CK17" s="94">
        <v>0</v>
      </c>
      <c r="CL17" s="94">
        <v>0</v>
      </c>
      <c r="CM17" s="92"/>
      <c r="CN17" s="94">
        <v>16879.400000000001</v>
      </c>
      <c r="CO17" s="94">
        <v>16879.400000000001</v>
      </c>
      <c r="CP17" s="94">
        <v>14347.49</v>
      </c>
      <c r="CQ17" s="94">
        <v>14347.49</v>
      </c>
      <c r="CR17" s="94">
        <v>0</v>
      </c>
      <c r="CS17" s="94">
        <v>2531.91</v>
      </c>
      <c r="CT17" s="94">
        <v>0</v>
      </c>
      <c r="CU17" s="94">
        <v>2531.91</v>
      </c>
      <c r="CV17" s="94">
        <v>0</v>
      </c>
      <c r="CW17" s="94">
        <v>0</v>
      </c>
      <c r="CX17" s="92"/>
      <c r="CY17" s="94">
        <v>0</v>
      </c>
      <c r="CZ17" s="94">
        <v>0</v>
      </c>
      <c r="DA17" s="94">
        <v>16879.400000000001</v>
      </c>
      <c r="DB17" s="94">
        <v>16879.400000000001</v>
      </c>
      <c r="DC17" s="92"/>
      <c r="DD17" s="91" t="s">
        <v>0</v>
      </c>
      <c r="DE17" s="94">
        <v>0</v>
      </c>
      <c r="DF17" s="94">
        <v>0</v>
      </c>
      <c r="DG17" s="94">
        <v>0</v>
      </c>
      <c r="DH17" s="94">
        <v>0</v>
      </c>
      <c r="DI17" s="94">
        <v>0</v>
      </c>
    </row>
    <row r="18" spans="1:113" ht="51" x14ac:dyDescent="0.3">
      <c r="A18" s="91" t="s">
        <v>904</v>
      </c>
      <c r="B18" s="91" t="s">
        <v>984</v>
      </c>
      <c r="C18" s="91" t="s">
        <v>985</v>
      </c>
      <c r="D18" s="91" t="s">
        <v>986</v>
      </c>
      <c r="E18" s="91" t="s">
        <v>987</v>
      </c>
      <c r="F18" s="91" t="s">
        <v>988</v>
      </c>
      <c r="G18" s="91" t="s">
        <v>989</v>
      </c>
      <c r="H18" s="91" t="s">
        <v>978</v>
      </c>
      <c r="I18" s="91" t="s">
        <v>263</v>
      </c>
      <c r="J18" s="91" t="s">
        <v>264</v>
      </c>
      <c r="K18" s="91" t="s">
        <v>1526</v>
      </c>
      <c r="L18" s="91" t="s">
        <v>981</v>
      </c>
      <c r="M18" s="94">
        <v>199162.49</v>
      </c>
      <c r="N18" s="94">
        <v>0</v>
      </c>
      <c r="O18" s="94">
        <v>199162.49</v>
      </c>
      <c r="P18" s="94">
        <v>199162.49</v>
      </c>
      <c r="Q18" s="94">
        <v>56623</v>
      </c>
      <c r="R18" s="94">
        <v>56623</v>
      </c>
      <c r="S18" s="94">
        <v>0</v>
      </c>
      <c r="T18" s="94">
        <v>142539.49</v>
      </c>
      <c r="U18" s="94">
        <v>0</v>
      </c>
      <c r="V18" s="94">
        <v>142539.49</v>
      </c>
      <c r="W18" s="94">
        <v>0</v>
      </c>
      <c r="X18" s="94">
        <v>0</v>
      </c>
      <c r="Y18" s="92"/>
      <c r="Z18" s="91" t="s">
        <v>0</v>
      </c>
      <c r="AA18" s="94">
        <v>0</v>
      </c>
      <c r="AB18" s="94">
        <v>0</v>
      </c>
      <c r="AC18" s="94">
        <v>0</v>
      </c>
      <c r="AD18" s="92"/>
      <c r="AE18" s="91" t="s">
        <v>0</v>
      </c>
      <c r="AF18" s="91" t="s">
        <v>0</v>
      </c>
      <c r="AG18" s="114" t="s">
        <v>0</v>
      </c>
      <c r="AH18" s="94">
        <v>21469.19</v>
      </c>
      <c r="AI18" s="94">
        <v>21469.19</v>
      </c>
      <c r="AJ18" s="94">
        <v>23090.71</v>
      </c>
      <c r="AK18" s="94">
        <v>23090.71</v>
      </c>
      <c r="AL18" s="94">
        <v>0</v>
      </c>
      <c r="AM18" s="92"/>
      <c r="AN18" s="94">
        <v>21469.19</v>
      </c>
      <c r="AO18" s="94">
        <v>21469.19</v>
      </c>
      <c r="AP18" s="94">
        <v>6103.81</v>
      </c>
      <c r="AQ18" s="94">
        <v>6103.81</v>
      </c>
      <c r="AR18" s="94">
        <v>0</v>
      </c>
      <c r="AS18" s="94">
        <v>15365.38</v>
      </c>
      <c r="AT18" s="94">
        <v>0</v>
      </c>
      <c r="AU18" s="94">
        <f t="shared" si="0"/>
        <v>15365.38</v>
      </c>
      <c r="AV18" s="94">
        <v>15365.38</v>
      </c>
      <c r="AW18" s="94">
        <v>0</v>
      </c>
      <c r="AX18" s="94">
        <v>0</v>
      </c>
      <c r="AY18" s="94">
        <v>0</v>
      </c>
      <c r="AZ18" s="94">
        <v>0</v>
      </c>
      <c r="BA18" s="94">
        <v>0</v>
      </c>
      <c r="BB18" s="92"/>
      <c r="BC18" s="92"/>
      <c r="BD18" s="94">
        <v>0</v>
      </c>
      <c r="BE18" s="94">
        <v>0</v>
      </c>
      <c r="BF18" s="94">
        <v>21469.19</v>
      </c>
      <c r="BG18" s="94">
        <v>21469.19</v>
      </c>
      <c r="BH18" s="94">
        <v>6103.81</v>
      </c>
      <c r="BI18" s="94">
        <v>6103.81</v>
      </c>
      <c r="BJ18" s="94">
        <v>0</v>
      </c>
      <c r="BK18" s="94">
        <v>15365.38</v>
      </c>
      <c r="BL18" s="94">
        <v>0</v>
      </c>
      <c r="BM18" s="94">
        <v>15365.38</v>
      </c>
      <c r="BN18" s="94">
        <v>0</v>
      </c>
      <c r="BO18" s="94">
        <v>0</v>
      </c>
      <c r="BP18" s="92"/>
      <c r="BQ18" s="94">
        <v>4293.09</v>
      </c>
      <c r="BR18" s="94">
        <v>4293.09</v>
      </c>
      <c r="BS18" s="94">
        <v>1220.54</v>
      </c>
      <c r="BT18" s="94">
        <v>1220.54</v>
      </c>
      <c r="BU18" s="94">
        <v>0</v>
      </c>
      <c r="BV18" s="94">
        <v>3072.55</v>
      </c>
      <c r="BW18" s="94">
        <v>0</v>
      </c>
      <c r="BX18" s="94">
        <v>3072.55</v>
      </c>
      <c r="BY18" s="94">
        <v>0</v>
      </c>
      <c r="BZ18" s="94">
        <v>0</v>
      </c>
      <c r="CA18" s="94">
        <v>0</v>
      </c>
      <c r="CB18" s="94">
        <v>0</v>
      </c>
      <c r="CC18" s="92"/>
      <c r="CD18" s="92"/>
      <c r="CE18" s="94">
        <v>0</v>
      </c>
      <c r="CF18" s="94">
        <v>0</v>
      </c>
      <c r="CG18" s="94">
        <v>0</v>
      </c>
      <c r="CH18" s="94">
        <v>0</v>
      </c>
      <c r="CI18" s="94">
        <v>0</v>
      </c>
      <c r="CJ18" s="94">
        <v>0</v>
      </c>
      <c r="CK18" s="94">
        <v>0</v>
      </c>
      <c r="CL18" s="94">
        <v>0</v>
      </c>
      <c r="CM18" s="92"/>
      <c r="CN18" s="94">
        <v>0</v>
      </c>
      <c r="CO18" s="94">
        <v>0</v>
      </c>
      <c r="CP18" s="94">
        <v>0</v>
      </c>
      <c r="CQ18" s="94">
        <v>0</v>
      </c>
      <c r="CR18" s="94">
        <v>0</v>
      </c>
      <c r="CS18" s="94">
        <v>0</v>
      </c>
      <c r="CT18" s="94">
        <v>0</v>
      </c>
      <c r="CU18" s="94">
        <v>0</v>
      </c>
      <c r="CV18" s="94">
        <v>0</v>
      </c>
      <c r="CW18" s="94">
        <v>0</v>
      </c>
      <c r="CX18" s="92"/>
      <c r="CY18" s="94">
        <v>0</v>
      </c>
      <c r="CZ18" s="94">
        <v>0</v>
      </c>
      <c r="DA18" s="94">
        <v>0</v>
      </c>
      <c r="DB18" s="94">
        <v>0</v>
      </c>
      <c r="DC18" s="92"/>
      <c r="DD18" s="91" t="s">
        <v>0</v>
      </c>
      <c r="DE18" s="94">
        <v>0</v>
      </c>
      <c r="DF18" s="94">
        <v>0</v>
      </c>
      <c r="DG18" s="94">
        <v>0</v>
      </c>
      <c r="DH18" s="94">
        <v>0</v>
      </c>
      <c r="DI18" s="94">
        <v>0</v>
      </c>
    </row>
    <row r="19" spans="1:113" ht="30.6" x14ac:dyDescent="0.3">
      <c r="A19" s="91" t="s">
        <v>911</v>
      </c>
      <c r="B19" s="91" t="s">
        <v>984</v>
      </c>
      <c r="C19" s="91" t="s">
        <v>985</v>
      </c>
      <c r="D19" s="91" t="s">
        <v>986</v>
      </c>
      <c r="E19" s="91" t="s">
        <v>996</v>
      </c>
      <c r="F19" s="91" t="s">
        <v>988</v>
      </c>
      <c r="G19" s="91" t="s">
        <v>989</v>
      </c>
      <c r="H19" s="91" t="s">
        <v>978</v>
      </c>
      <c r="I19" s="91" t="s">
        <v>664</v>
      </c>
      <c r="J19" s="91" t="s">
        <v>236</v>
      </c>
      <c r="K19" s="91" t="s">
        <v>1522</v>
      </c>
      <c r="L19" s="91" t="s">
        <v>981</v>
      </c>
      <c r="M19" s="94">
        <v>1103372.7</v>
      </c>
      <c r="N19" s="94">
        <v>0</v>
      </c>
      <c r="O19" s="94">
        <v>1103372.7</v>
      </c>
      <c r="P19" s="94">
        <v>1103372.7</v>
      </c>
      <c r="Q19" s="94">
        <v>937866.79</v>
      </c>
      <c r="R19" s="94">
        <v>937866.79</v>
      </c>
      <c r="S19" s="94">
        <v>0</v>
      </c>
      <c r="T19" s="94">
        <v>165505.91</v>
      </c>
      <c r="U19" s="94">
        <v>0</v>
      </c>
      <c r="V19" s="94">
        <v>165505.91</v>
      </c>
      <c r="W19" s="94">
        <v>0</v>
      </c>
      <c r="X19" s="94">
        <v>0</v>
      </c>
      <c r="Y19" s="92"/>
      <c r="Z19" s="91" t="s">
        <v>0</v>
      </c>
      <c r="AA19" s="94">
        <v>0</v>
      </c>
      <c r="AB19" s="94">
        <v>0</v>
      </c>
      <c r="AC19" s="94">
        <v>0</v>
      </c>
      <c r="AD19" s="92"/>
      <c r="AE19" s="91" t="s">
        <v>0</v>
      </c>
      <c r="AF19" s="91" t="s">
        <v>0</v>
      </c>
      <c r="AG19" s="114" t="s">
        <v>0</v>
      </c>
      <c r="AH19" s="94">
        <v>7986</v>
      </c>
      <c r="AI19" s="94">
        <v>7986</v>
      </c>
      <c r="AJ19" s="94">
        <v>167788.1</v>
      </c>
      <c r="AK19" s="94">
        <v>167788.1</v>
      </c>
      <c r="AL19" s="94">
        <v>0</v>
      </c>
      <c r="AM19" s="92"/>
      <c r="AN19" s="94">
        <v>7986</v>
      </c>
      <c r="AO19" s="94">
        <v>7986</v>
      </c>
      <c r="AP19" s="94">
        <v>6788.1</v>
      </c>
      <c r="AQ19" s="94">
        <v>6788.1</v>
      </c>
      <c r="AR19" s="94">
        <v>0</v>
      </c>
      <c r="AS19" s="94">
        <v>1197.9000000000001</v>
      </c>
      <c r="AT19" s="94">
        <v>0</v>
      </c>
      <c r="AU19" s="94">
        <f t="shared" si="0"/>
        <v>1197.9000000000001</v>
      </c>
      <c r="AV19" s="94">
        <v>1197.9000000000001</v>
      </c>
      <c r="AW19" s="94">
        <v>0</v>
      </c>
      <c r="AX19" s="94">
        <v>0</v>
      </c>
      <c r="AY19" s="94">
        <v>0</v>
      </c>
      <c r="AZ19" s="94">
        <v>0</v>
      </c>
      <c r="BA19" s="94">
        <v>0</v>
      </c>
      <c r="BB19" s="92"/>
      <c r="BC19" s="92"/>
      <c r="BD19" s="94">
        <v>0</v>
      </c>
      <c r="BE19" s="94">
        <v>0</v>
      </c>
      <c r="BF19" s="94">
        <v>7986</v>
      </c>
      <c r="BG19" s="94">
        <v>7986</v>
      </c>
      <c r="BH19" s="94">
        <v>6788.1</v>
      </c>
      <c r="BI19" s="94">
        <v>6788.1</v>
      </c>
      <c r="BJ19" s="94">
        <v>0</v>
      </c>
      <c r="BK19" s="94">
        <v>1197.9000000000001</v>
      </c>
      <c r="BL19" s="94">
        <v>0</v>
      </c>
      <c r="BM19" s="94">
        <v>1197.9000000000001</v>
      </c>
      <c r="BN19" s="94">
        <v>0</v>
      </c>
      <c r="BO19" s="94">
        <v>0</v>
      </c>
      <c r="BP19" s="92"/>
      <c r="BQ19" s="94">
        <v>7986</v>
      </c>
      <c r="BR19" s="94">
        <v>7986</v>
      </c>
      <c r="BS19" s="94">
        <v>6788.1</v>
      </c>
      <c r="BT19" s="94">
        <v>6788.1</v>
      </c>
      <c r="BU19" s="94">
        <v>0</v>
      </c>
      <c r="BV19" s="94">
        <v>1197.9000000000001</v>
      </c>
      <c r="BW19" s="94">
        <v>0</v>
      </c>
      <c r="BX19" s="94">
        <v>1197.9000000000001</v>
      </c>
      <c r="BY19" s="94">
        <v>0</v>
      </c>
      <c r="BZ19" s="94">
        <v>0</v>
      </c>
      <c r="CA19" s="94">
        <v>0</v>
      </c>
      <c r="CB19" s="94">
        <v>0</v>
      </c>
      <c r="CC19" s="92"/>
      <c r="CD19" s="92"/>
      <c r="CE19" s="94">
        <v>0</v>
      </c>
      <c r="CF19" s="94">
        <v>0</v>
      </c>
      <c r="CG19" s="94">
        <v>0</v>
      </c>
      <c r="CH19" s="94">
        <v>0</v>
      </c>
      <c r="CI19" s="94">
        <v>0</v>
      </c>
      <c r="CJ19" s="94">
        <v>0</v>
      </c>
      <c r="CK19" s="94">
        <v>0</v>
      </c>
      <c r="CL19" s="94">
        <v>0</v>
      </c>
      <c r="CM19" s="92"/>
      <c r="CN19" s="94">
        <v>0</v>
      </c>
      <c r="CO19" s="94"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0</v>
      </c>
      <c r="CV19" s="94">
        <v>0</v>
      </c>
      <c r="CW19" s="94">
        <v>0</v>
      </c>
      <c r="CX19" s="92"/>
      <c r="CY19" s="94">
        <v>0</v>
      </c>
      <c r="CZ19" s="94">
        <v>0</v>
      </c>
      <c r="DA19" s="94">
        <v>0</v>
      </c>
      <c r="DB19" s="94">
        <v>0</v>
      </c>
      <c r="DC19" s="92"/>
      <c r="DD19" s="91" t="s">
        <v>0</v>
      </c>
      <c r="DE19" s="94">
        <v>0</v>
      </c>
      <c r="DF19" s="94">
        <v>0</v>
      </c>
      <c r="DG19" s="94">
        <v>0</v>
      </c>
      <c r="DH19" s="94">
        <v>0</v>
      </c>
      <c r="DI19" s="94">
        <v>0</v>
      </c>
    </row>
    <row r="20" spans="1:113" ht="40.799999999999997" x14ac:dyDescent="0.3">
      <c r="A20" s="91" t="s">
        <v>912</v>
      </c>
      <c r="B20" s="91" t="s">
        <v>984</v>
      </c>
      <c r="C20" s="91" t="s">
        <v>985</v>
      </c>
      <c r="D20" s="91" t="s">
        <v>986</v>
      </c>
      <c r="E20" s="91" t="s">
        <v>997</v>
      </c>
      <c r="F20" s="91" t="s">
        <v>988</v>
      </c>
      <c r="G20" s="91" t="s">
        <v>989</v>
      </c>
      <c r="H20" s="91" t="s">
        <v>998</v>
      </c>
      <c r="I20" s="91" t="s">
        <v>999</v>
      </c>
      <c r="J20" s="91" t="s">
        <v>1000</v>
      </c>
      <c r="K20" s="91" t="s">
        <v>1523</v>
      </c>
      <c r="L20" s="91" t="s">
        <v>1001</v>
      </c>
      <c r="M20" s="94">
        <v>218160</v>
      </c>
      <c r="N20" s="94">
        <v>0</v>
      </c>
      <c r="O20" s="94">
        <v>218160</v>
      </c>
      <c r="P20" s="94">
        <v>218160</v>
      </c>
      <c r="Q20" s="94">
        <v>185436</v>
      </c>
      <c r="R20" s="94">
        <v>185436</v>
      </c>
      <c r="S20" s="94">
        <v>0</v>
      </c>
      <c r="T20" s="94">
        <v>32724</v>
      </c>
      <c r="U20" s="94">
        <v>0</v>
      </c>
      <c r="V20" s="94">
        <v>32724</v>
      </c>
      <c r="W20" s="94">
        <v>0</v>
      </c>
      <c r="X20" s="94">
        <v>0</v>
      </c>
      <c r="Y20" s="92"/>
      <c r="Z20" s="91" t="s">
        <v>0</v>
      </c>
      <c r="AA20" s="94">
        <v>0</v>
      </c>
      <c r="AB20" s="94">
        <v>0</v>
      </c>
      <c r="AC20" s="94">
        <v>0</v>
      </c>
      <c r="AD20" s="92"/>
      <c r="AE20" s="91" t="s">
        <v>0</v>
      </c>
      <c r="AF20" s="91" t="s">
        <v>0</v>
      </c>
      <c r="AG20" s="114" t="s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2"/>
      <c r="AN20" s="94">
        <v>0</v>
      </c>
      <c r="AO20" s="94">
        <v>0</v>
      </c>
      <c r="AP20" s="94"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f t="shared" si="0"/>
        <v>0</v>
      </c>
      <c r="AV20" s="94">
        <v>0</v>
      </c>
      <c r="AW20" s="94">
        <v>0</v>
      </c>
      <c r="AX20" s="94">
        <v>0</v>
      </c>
      <c r="AY20" s="94">
        <v>0</v>
      </c>
      <c r="AZ20" s="94">
        <v>0</v>
      </c>
      <c r="BA20" s="94">
        <v>0</v>
      </c>
      <c r="BB20" s="92"/>
      <c r="BC20" s="92"/>
      <c r="BD20" s="94">
        <v>0</v>
      </c>
      <c r="BE20" s="94">
        <v>0</v>
      </c>
      <c r="BF20" s="94">
        <v>0</v>
      </c>
      <c r="BG20" s="94">
        <v>0</v>
      </c>
      <c r="BH20" s="94">
        <v>0</v>
      </c>
      <c r="BI20" s="94">
        <v>0</v>
      </c>
      <c r="BJ20" s="94">
        <v>0</v>
      </c>
      <c r="BK20" s="94">
        <v>0</v>
      </c>
      <c r="BL20" s="94">
        <v>0</v>
      </c>
      <c r="BM20" s="94">
        <v>0</v>
      </c>
      <c r="BN20" s="94">
        <v>0</v>
      </c>
      <c r="BO20" s="94">
        <v>0</v>
      </c>
      <c r="BP20" s="92"/>
      <c r="BQ20" s="94">
        <v>0</v>
      </c>
      <c r="BR20" s="94">
        <v>0</v>
      </c>
      <c r="BS20" s="94">
        <v>0</v>
      </c>
      <c r="BT20" s="94">
        <v>0</v>
      </c>
      <c r="BU20" s="94">
        <v>0</v>
      </c>
      <c r="BV20" s="94">
        <v>0</v>
      </c>
      <c r="BW20" s="94">
        <v>0</v>
      </c>
      <c r="BX20" s="94">
        <v>0</v>
      </c>
      <c r="BY20" s="94">
        <v>0</v>
      </c>
      <c r="BZ20" s="94">
        <v>0</v>
      </c>
      <c r="CA20" s="93"/>
      <c r="CB20" s="94">
        <v>0</v>
      </c>
      <c r="CC20" s="92"/>
      <c r="CD20" s="92"/>
      <c r="CE20" s="94">
        <v>0</v>
      </c>
      <c r="CF20" s="94">
        <v>0</v>
      </c>
      <c r="CG20" s="94">
        <v>0</v>
      </c>
      <c r="CH20" s="94">
        <v>0</v>
      </c>
      <c r="CI20" s="94">
        <v>0</v>
      </c>
      <c r="CJ20" s="94">
        <v>0</v>
      </c>
      <c r="CK20" s="94">
        <v>0</v>
      </c>
      <c r="CL20" s="94">
        <v>0</v>
      </c>
      <c r="CM20" s="92"/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0</v>
      </c>
      <c r="CV20" s="94">
        <v>0</v>
      </c>
      <c r="CW20" s="94">
        <v>0</v>
      </c>
      <c r="CX20" s="92"/>
      <c r="CY20" s="94">
        <v>0</v>
      </c>
      <c r="CZ20" s="94">
        <v>0</v>
      </c>
      <c r="DA20" s="94">
        <v>0</v>
      </c>
      <c r="DB20" s="94">
        <v>0</v>
      </c>
      <c r="DC20" s="92"/>
      <c r="DD20" s="91" t="s">
        <v>0</v>
      </c>
      <c r="DE20" s="94">
        <v>0</v>
      </c>
      <c r="DF20" s="94">
        <v>0</v>
      </c>
      <c r="DG20" s="94">
        <v>0</v>
      </c>
      <c r="DH20" s="94">
        <v>0</v>
      </c>
      <c r="DI20" s="94">
        <v>0</v>
      </c>
    </row>
    <row r="21" spans="1:113" ht="30.6" x14ac:dyDescent="0.3">
      <c r="A21" s="91" t="s">
        <v>917</v>
      </c>
      <c r="B21" s="91" t="s">
        <v>1003</v>
      </c>
      <c r="C21" s="91" t="s">
        <v>1004</v>
      </c>
      <c r="D21" s="91" t="s">
        <v>1005</v>
      </c>
      <c r="E21" s="91" t="s">
        <v>1006</v>
      </c>
      <c r="F21" s="91" t="s">
        <v>1007</v>
      </c>
      <c r="G21" s="91" t="s">
        <v>1008</v>
      </c>
      <c r="H21" s="91" t="s">
        <v>998</v>
      </c>
      <c r="I21" s="91" t="s">
        <v>178</v>
      </c>
      <c r="J21" s="91" t="s">
        <v>179</v>
      </c>
      <c r="K21" s="91" t="s">
        <v>1527</v>
      </c>
      <c r="L21" s="91" t="s">
        <v>981</v>
      </c>
      <c r="M21" s="94">
        <v>4003926.72</v>
      </c>
      <c r="N21" s="94">
        <v>0</v>
      </c>
      <c r="O21" s="94">
        <v>4003926.72</v>
      </c>
      <c r="P21" s="94">
        <v>3399493.48</v>
      </c>
      <c r="Q21" s="94">
        <v>3399493.48</v>
      </c>
      <c r="R21" s="94">
        <v>3399493.48</v>
      </c>
      <c r="S21" s="94">
        <v>0</v>
      </c>
      <c r="T21" s="94">
        <v>604433.24</v>
      </c>
      <c r="U21" s="94">
        <v>0</v>
      </c>
      <c r="V21" s="94">
        <v>0</v>
      </c>
      <c r="W21" s="94">
        <v>0</v>
      </c>
      <c r="X21" s="94">
        <v>604433.24</v>
      </c>
      <c r="Y21" s="92"/>
      <c r="Z21" s="91" t="s">
        <v>0</v>
      </c>
      <c r="AA21" s="94">
        <v>0</v>
      </c>
      <c r="AB21" s="94">
        <v>0</v>
      </c>
      <c r="AC21" s="94">
        <v>0</v>
      </c>
      <c r="AD21" s="92"/>
      <c r="AE21" s="91" t="s">
        <v>0</v>
      </c>
      <c r="AF21" s="91" t="s">
        <v>0</v>
      </c>
      <c r="AG21" s="114" t="s">
        <v>0</v>
      </c>
      <c r="AH21" s="94">
        <v>3256698.8799999999</v>
      </c>
      <c r="AI21" s="94">
        <v>2765565.1</v>
      </c>
      <c r="AJ21" s="94">
        <v>2765067.24</v>
      </c>
      <c r="AK21" s="94">
        <v>2765067.24</v>
      </c>
      <c r="AL21" s="94">
        <v>0</v>
      </c>
      <c r="AM21" s="92"/>
      <c r="AN21" s="94">
        <v>3256698.8799999999</v>
      </c>
      <c r="AO21" s="94">
        <v>2765067.24</v>
      </c>
      <c r="AP21" s="94">
        <v>2765067.24</v>
      </c>
      <c r="AQ21" s="94">
        <v>2765067.24</v>
      </c>
      <c r="AR21" s="94">
        <v>0</v>
      </c>
      <c r="AS21" s="94">
        <v>491631.64</v>
      </c>
      <c r="AT21" s="94">
        <v>0</v>
      </c>
      <c r="AU21" s="94">
        <f t="shared" si="0"/>
        <v>491631.64</v>
      </c>
      <c r="AV21" s="94">
        <v>0</v>
      </c>
      <c r="AW21" s="94">
        <v>0</v>
      </c>
      <c r="AX21" s="94">
        <v>491631.64</v>
      </c>
      <c r="AY21" s="94">
        <v>0</v>
      </c>
      <c r="AZ21" s="94">
        <v>0</v>
      </c>
      <c r="BA21" s="94">
        <v>0</v>
      </c>
      <c r="BB21" s="92"/>
      <c r="BC21" s="92"/>
      <c r="BD21" s="94">
        <v>0</v>
      </c>
      <c r="BE21" s="94">
        <v>0</v>
      </c>
      <c r="BF21" s="94">
        <v>3256698.8799999999</v>
      </c>
      <c r="BG21" s="94">
        <v>2765067.24</v>
      </c>
      <c r="BH21" s="94">
        <v>2765067.24</v>
      </c>
      <c r="BI21" s="94">
        <v>2765067.24</v>
      </c>
      <c r="BJ21" s="94">
        <v>0</v>
      </c>
      <c r="BK21" s="94">
        <v>491631.64</v>
      </c>
      <c r="BL21" s="94">
        <v>0</v>
      </c>
      <c r="BM21" s="94">
        <v>0</v>
      </c>
      <c r="BN21" s="94">
        <v>0</v>
      </c>
      <c r="BO21" s="94">
        <v>491631.64</v>
      </c>
      <c r="BP21" s="92"/>
      <c r="BQ21" s="94">
        <v>3068045.12</v>
      </c>
      <c r="BR21" s="94">
        <v>2604892.67</v>
      </c>
      <c r="BS21" s="94">
        <v>2604892.67</v>
      </c>
      <c r="BT21" s="94">
        <v>2604892.67</v>
      </c>
      <c r="BU21" s="94">
        <v>0</v>
      </c>
      <c r="BV21" s="94">
        <v>463152.45</v>
      </c>
      <c r="BW21" s="94">
        <v>0</v>
      </c>
      <c r="BX21" s="94">
        <v>0</v>
      </c>
      <c r="BY21" s="94">
        <v>0</v>
      </c>
      <c r="BZ21" s="94">
        <v>463152.45</v>
      </c>
      <c r="CA21" s="94">
        <v>0</v>
      </c>
      <c r="CB21" s="94">
        <v>0</v>
      </c>
      <c r="CC21" s="99">
        <v>44083</v>
      </c>
      <c r="CD21" s="92"/>
      <c r="CE21" s="94">
        <v>-38757.5</v>
      </c>
      <c r="CF21" s="94">
        <v>-33600.76</v>
      </c>
      <c r="CG21" s="94">
        <v>0</v>
      </c>
      <c r="CH21" s="94">
        <v>0</v>
      </c>
      <c r="CI21" s="94">
        <v>0</v>
      </c>
      <c r="CJ21" s="94">
        <v>0</v>
      </c>
      <c r="CK21" s="94">
        <v>0</v>
      </c>
      <c r="CL21" s="94">
        <v>0</v>
      </c>
      <c r="CM21" s="92"/>
      <c r="CN21" s="94">
        <v>1552910.06</v>
      </c>
      <c r="CO21" s="94">
        <v>1319973.55</v>
      </c>
      <c r="CP21" s="94">
        <v>1319973.55</v>
      </c>
      <c r="CQ21" s="94">
        <v>1319973.55</v>
      </c>
      <c r="CR21" s="94">
        <v>0</v>
      </c>
      <c r="CS21" s="94">
        <v>232936.51</v>
      </c>
      <c r="CT21" s="94">
        <v>0</v>
      </c>
      <c r="CU21" s="94">
        <v>0</v>
      </c>
      <c r="CV21" s="94">
        <v>0</v>
      </c>
      <c r="CW21" s="94">
        <v>232936.51</v>
      </c>
      <c r="CX21" s="92"/>
      <c r="CY21" s="94">
        <v>0</v>
      </c>
      <c r="CZ21" s="94">
        <v>0</v>
      </c>
      <c r="DA21" s="94">
        <v>1552910.06</v>
      </c>
      <c r="DB21" s="94">
        <v>1319973.55</v>
      </c>
      <c r="DC21" s="92"/>
      <c r="DD21" s="91" t="s">
        <v>0</v>
      </c>
      <c r="DE21" s="94">
        <v>0</v>
      </c>
      <c r="DF21" s="94">
        <v>0</v>
      </c>
      <c r="DG21" s="94">
        <v>0</v>
      </c>
      <c r="DH21" s="94">
        <v>0</v>
      </c>
      <c r="DI21" s="94">
        <v>0</v>
      </c>
    </row>
    <row r="22" spans="1:113" ht="40.799999999999997" x14ac:dyDescent="0.3">
      <c r="A22" s="91" t="s">
        <v>941</v>
      </c>
      <c r="B22" s="91" t="s">
        <v>1003</v>
      </c>
      <c r="C22" s="91" t="s">
        <v>1011</v>
      </c>
      <c r="D22" s="91" t="s">
        <v>1012</v>
      </c>
      <c r="E22" s="91" t="s">
        <v>1013</v>
      </c>
      <c r="F22" s="91" t="s">
        <v>1007</v>
      </c>
      <c r="G22" s="91" t="s">
        <v>1008</v>
      </c>
      <c r="H22" s="91" t="s">
        <v>998</v>
      </c>
      <c r="I22" s="91" t="s">
        <v>490</v>
      </c>
      <c r="J22" s="91" t="s">
        <v>491</v>
      </c>
      <c r="K22" s="91" t="s">
        <v>1528</v>
      </c>
      <c r="L22" s="91" t="s">
        <v>981</v>
      </c>
      <c r="M22" s="94">
        <v>4362369.4000000004</v>
      </c>
      <c r="N22" s="94">
        <v>0</v>
      </c>
      <c r="O22" s="94">
        <v>4362369.4000000004</v>
      </c>
      <c r="P22" s="94">
        <v>3352807.77</v>
      </c>
      <c r="Q22" s="94">
        <v>3352807.77</v>
      </c>
      <c r="R22" s="94">
        <v>3352807.77</v>
      </c>
      <c r="S22" s="94">
        <v>0</v>
      </c>
      <c r="T22" s="94">
        <v>1009561.63</v>
      </c>
      <c r="U22" s="94">
        <v>0</v>
      </c>
      <c r="V22" s="94">
        <v>0</v>
      </c>
      <c r="W22" s="94">
        <v>0</v>
      </c>
      <c r="X22" s="94">
        <v>1009561.63</v>
      </c>
      <c r="Y22" s="92"/>
      <c r="Z22" s="91" t="s">
        <v>0</v>
      </c>
      <c r="AA22" s="94">
        <v>0</v>
      </c>
      <c r="AB22" s="94">
        <v>0</v>
      </c>
      <c r="AC22" s="94">
        <v>0</v>
      </c>
      <c r="AD22" s="92"/>
      <c r="AE22" s="91" t="s">
        <v>0</v>
      </c>
      <c r="AF22" s="91" t="s">
        <v>0</v>
      </c>
      <c r="AG22" s="114" t="s">
        <v>0</v>
      </c>
      <c r="AH22" s="94">
        <v>2530632.56</v>
      </c>
      <c r="AI22" s="94">
        <v>2016284.98</v>
      </c>
      <c r="AJ22" s="94">
        <v>2864980.75</v>
      </c>
      <c r="AK22" s="94">
        <v>2864980.75</v>
      </c>
      <c r="AL22" s="94">
        <v>0</v>
      </c>
      <c r="AM22" s="92"/>
      <c r="AN22" s="94">
        <v>2530632.56</v>
      </c>
      <c r="AO22" s="94">
        <v>1944980.75</v>
      </c>
      <c r="AP22" s="94">
        <v>1944980.75</v>
      </c>
      <c r="AQ22" s="94">
        <v>1944980.75</v>
      </c>
      <c r="AR22" s="94">
        <v>0</v>
      </c>
      <c r="AS22" s="94">
        <v>585651.81000000006</v>
      </c>
      <c r="AT22" s="94">
        <v>0</v>
      </c>
      <c r="AU22" s="94">
        <f t="shared" si="0"/>
        <v>585651.81000000006</v>
      </c>
      <c r="AV22" s="94">
        <v>0</v>
      </c>
      <c r="AW22" s="94">
        <v>0</v>
      </c>
      <c r="AX22" s="94">
        <v>585651.81000000006</v>
      </c>
      <c r="AY22" s="94">
        <v>0</v>
      </c>
      <c r="AZ22" s="94">
        <v>0</v>
      </c>
      <c r="BA22" s="94">
        <v>0</v>
      </c>
      <c r="BB22" s="92"/>
      <c r="BC22" s="92"/>
      <c r="BD22" s="94">
        <v>0</v>
      </c>
      <c r="BE22" s="94">
        <v>0</v>
      </c>
      <c r="BF22" s="94">
        <v>2530632.56</v>
      </c>
      <c r="BG22" s="94">
        <v>1944980.75</v>
      </c>
      <c r="BH22" s="94">
        <v>1944980.75</v>
      </c>
      <c r="BI22" s="94">
        <v>1944980.75</v>
      </c>
      <c r="BJ22" s="94">
        <v>0</v>
      </c>
      <c r="BK22" s="94">
        <v>585651.81000000006</v>
      </c>
      <c r="BL22" s="94">
        <v>0</v>
      </c>
      <c r="BM22" s="94">
        <v>0</v>
      </c>
      <c r="BN22" s="94">
        <v>0</v>
      </c>
      <c r="BO22" s="94">
        <v>585651.81000000006</v>
      </c>
      <c r="BP22" s="92"/>
      <c r="BQ22" s="94">
        <v>1654087.11</v>
      </c>
      <c r="BR22" s="94">
        <v>1342594.11</v>
      </c>
      <c r="BS22" s="94">
        <v>1342594.11</v>
      </c>
      <c r="BT22" s="94">
        <v>1342594.11</v>
      </c>
      <c r="BU22" s="94">
        <v>0</v>
      </c>
      <c r="BV22" s="94">
        <v>311493</v>
      </c>
      <c r="BW22" s="94">
        <v>0</v>
      </c>
      <c r="BX22" s="94">
        <v>0</v>
      </c>
      <c r="BY22" s="94">
        <v>0</v>
      </c>
      <c r="BZ22" s="94">
        <v>311493</v>
      </c>
      <c r="CA22" s="94">
        <v>0</v>
      </c>
      <c r="CB22" s="94">
        <v>0</v>
      </c>
      <c r="CC22" s="92"/>
      <c r="CD22" s="92"/>
      <c r="CE22" s="94">
        <v>0</v>
      </c>
      <c r="CF22" s="94">
        <v>0</v>
      </c>
      <c r="CG22" s="94">
        <v>0</v>
      </c>
      <c r="CH22" s="94">
        <v>0</v>
      </c>
      <c r="CI22" s="94">
        <v>0</v>
      </c>
      <c r="CJ22" s="94">
        <v>0</v>
      </c>
      <c r="CK22" s="94">
        <v>0</v>
      </c>
      <c r="CL22" s="94">
        <v>0</v>
      </c>
      <c r="CM22" s="92"/>
      <c r="CN22" s="94">
        <v>747832.39</v>
      </c>
      <c r="CO22" s="94">
        <v>607002.71</v>
      </c>
      <c r="CP22" s="94">
        <v>607002.71</v>
      </c>
      <c r="CQ22" s="94">
        <v>607002.71</v>
      </c>
      <c r="CR22" s="94">
        <v>0</v>
      </c>
      <c r="CS22" s="94">
        <v>140829.68</v>
      </c>
      <c r="CT22" s="94">
        <v>0</v>
      </c>
      <c r="CU22" s="94">
        <v>0</v>
      </c>
      <c r="CV22" s="94">
        <v>0</v>
      </c>
      <c r="CW22" s="94">
        <v>140829.68</v>
      </c>
      <c r="CX22" s="92"/>
      <c r="CY22" s="94">
        <v>0</v>
      </c>
      <c r="CZ22" s="94">
        <v>0</v>
      </c>
      <c r="DA22" s="94">
        <v>747832.39</v>
      </c>
      <c r="DB22" s="94">
        <v>607002.71</v>
      </c>
      <c r="DC22" s="92"/>
      <c r="DD22" s="91" t="s">
        <v>0</v>
      </c>
      <c r="DE22" s="94">
        <v>0</v>
      </c>
      <c r="DF22" s="94">
        <v>0</v>
      </c>
      <c r="DG22" s="94">
        <v>0</v>
      </c>
      <c r="DH22" s="94">
        <v>0</v>
      </c>
      <c r="DI22" s="94">
        <v>0</v>
      </c>
    </row>
    <row r="23" spans="1:113" ht="51" x14ac:dyDescent="0.3">
      <c r="A23" s="91" t="s">
        <v>959</v>
      </c>
      <c r="B23" s="91" t="s">
        <v>1003</v>
      </c>
      <c r="C23" s="91" t="s">
        <v>1016</v>
      </c>
      <c r="D23" s="91" t="s">
        <v>1017</v>
      </c>
      <c r="E23" s="91" t="s">
        <v>1018</v>
      </c>
      <c r="F23" s="91" t="s">
        <v>1007</v>
      </c>
      <c r="G23" s="91" t="s">
        <v>1008</v>
      </c>
      <c r="H23" s="91" t="s">
        <v>998</v>
      </c>
      <c r="I23" s="91" t="s">
        <v>156</v>
      </c>
      <c r="J23" s="91" t="s">
        <v>157</v>
      </c>
      <c r="K23" s="91" t="s">
        <v>1529</v>
      </c>
      <c r="L23" s="91" t="s">
        <v>981</v>
      </c>
      <c r="M23" s="94">
        <v>2473769.1800000002</v>
      </c>
      <c r="N23" s="94">
        <v>0</v>
      </c>
      <c r="O23" s="94">
        <v>2473769.1800000002</v>
      </c>
      <c r="P23" s="94">
        <v>1614228.26</v>
      </c>
      <c r="Q23" s="94">
        <v>1614228.26</v>
      </c>
      <c r="R23" s="94">
        <v>1614228.26</v>
      </c>
      <c r="S23" s="94">
        <v>0</v>
      </c>
      <c r="T23" s="94">
        <v>859540.92</v>
      </c>
      <c r="U23" s="94">
        <v>0</v>
      </c>
      <c r="V23" s="94">
        <v>0</v>
      </c>
      <c r="W23" s="94">
        <v>0</v>
      </c>
      <c r="X23" s="94">
        <v>859540.92</v>
      </c>
      <c r="Y23" s="92"/>
      <c r="Z23" s="91" t="s">
        <v>0</v>
      </c>
      <c r="AA23" s="94">
        <v>0</v>
      </c>
      <c r="AB23" s="94">
        <v>0</v>
      </c>
      <c r="AC23" s="94">
        <v>0</v>
      </c>
      <c r="AD23" s="92"/>
      <c r="AE23" s="91" t="s">
        <v>0</v>
      </c>
      <c r="AF23" s="91" t="s">
        <v>0</v>
      </c>
      <c r="AG23" s="114" t="s">
        <v>0</v>
      </c>
      <c r="AH23" s="94">
        <v>2473133.09</v>
      </c>
      <c r="AI23" s="94">
        <v>1595509.6</v>
      </c>
      <c r="AJ23" s="94">
        <v>1613813.19</v>
      </c>
      <c r="AK23" s="94">
        <v>1613813.19</v>
      </c>
      <c r="AL23" s="94">
        <v>0</v>
      </c>
      <c r="AM23" s="92"/>
      <c r="AN23" s="94">
        <v>2473133.09</v>
      </c>
      <c r="AO23" s="94">
        <v>1613813.19</v>
      </c>
      <c r="AP23" s="94">
        <v>1613813.19</v>
      </c>
      <c r="AQ23" s="94">
        <v>1613813.19</v>
      </c>
      <c r="AR23" s="94">
        <v>0</v>
      </c>
      <c r="AS23" s="94">
        <v>859319.9</v>
      </c>
      <c r="AT23" s="94">
        <v>0</v>
      </c>
      <c r="AU23" s="94">
        <f t="shared" si="0"/>
        <v>859319.9</v>
      </c>
      <c r="AV23" s="94">
        <v>0</v>
      </c>
      <c r="AW23" s="94">
        <v>0</v>
      </c>
      <c r="AX23" s="94">
        <v>859319.9</v>
      </c>
      <c r="AY23" s="94">
        <v>0</v>
      </c>
      <c r="AZ23" s="94">
        <v>0</v>
      </c>
      <c r="BA23" s="94">
        <v>0</v>
      </c>
      <c r="BB23" s="92"/>
      <c r="BC23" s="92"/>
      <c r="BD23" s="94">
        <v>0</v>
      </c>
      <c r="BE23" s="94">
        <v>0</v>
      </c>
      <c r="BF23" s="94">
        <v>2473133.09</v>
      </c>
      <c r="BG23" s="94">
        <v>1613813.19</v>
      </c>
      <c r="BH23" s="94">
        <v>1613813.19</v>
      </c>
      <c r="BI23" s="94">
        <v>1613813.19</v>
      </c>
      <c r="BJ23" s="94">
        <v>0</v>
      </c>
      <c r="BK23" s="94">
        <v>859319.9</v>
      </c>
      <c r="BL23" s="94">
        <v>0</v>
      </c>
      <c r="BM23" s="94">
        <v>0</v>
      </c>
      <c r="BN23" s="94">
        <v>0</v>
      </c>
      <c r="BO23" s="94">
        <v>859319.9</v>
      </c>
      <c r="BP23" s="92"/>
      <c r="BQ23" s="94">
        <v>2429613.2000000002</v>
      </c>
      <c r="BR23" s="94">
        <v>1581786.65</v>
      </c>
      <c r="BS23" s="94">
        <v>1581786.65</v>
      </c>
      <c r="BT23" s="94">
        <v>1581786.65</v>
      </c>
      <c r="BU23" s="94">
        <v>0</v>
      </c>
      <c r="BV23" s="94">
        <v>847826.55</v>
      </c>
      <c r="BW23" s="94">
        <v>0</v>
      </c>
      <c r="BX23" s="94">
        <v>0</v>
      </c>
      <c r="BY23" s="94">
        <v>0</v>
      </c>
      <c r="BZ23" s="94">
        <v>847826.55</v>
      </c>
      <c r="CA23" s="94">
        <v>0</v>
      </c>
      <c r="CB23" s="94">
        <v>0</v>
      </c>
      <c r="CC23" s="99">
        <v>43965</v>
      </c>
      <c r="CD23" s="92"/>
      <c r="CE23" s="94">
        <v>0</v>
      </c>
      <c r="CF23" s="94">
        <v>0</v>
      </c>
      <c r="CG23" s="94">
        <v>0</v>
      </c>
      <c r="CH23" s="94">
        <v>0</v>
      </c>
      <c r="CI23" s="94">
        <v>0</v>
      </c>
      <c r="CJ23" s="94">
        <v>0</v>
      </c>
      <c r="CK23" s="94">
        <v>0</v>
      </c>
      <c r="CL23" s="94">
        <v>0</v>
      </c>
      <c r="CM23" s="92"/>
      <c r="CN23" s="94">
        <v>1452378.27</v>
      </c>
      <c r="CO23" s="94">
        <v>894103.62</v>
      </c>
      <c r="CP23" s="94">
        <v>894103.62</v>
      </c>
      <c r="CQ23" s="94">
        <v>894103.62</v>
      </c>
      <c r="CR23" s="94">
        <v>0</v>
      </c>
      <c r="CS23" s="94">
        <v>558274.65</v>
      </c>
      <c r="CT23" s="94">
        <v>0</v>
      </c>
      <c r="CU23" s="94">
        <v>0</v>
      </c>
      <c r="CV23" s="94">
        <v>0</v>
      </c>
      <c r="CW23" s="94">
        <v>558274.65</v>
      </c>
      <c r="CX23" s="92"/>
      <c r="CY23" s="94">
        <v>0</v>
      </c>
      <c r="CZ23" s="94">
        <v>0</v>
      </c>
      <c r="DA23" s="94">
        <v>1452378.27</v>
      </c>
      <c r="DB23" s="94">
        <v>894103.62</v>
      </c>
      <c r="DC23" s="92"/>
      <c r="DD23" s="91" t="s">
        <v>0</v>
      </c>
      <c r="DE23" s="94">
        <v>0</v>
      </c>
      <c r="DF23" s="94">
        <v>0</v>
      </c>
      <c r="DG23" s="94">
        <v>0</v>
      </c>
      <c r="DH23" s="94">
        <v>0</v>
      </c>
      <c r="DI23" s="94">
        <v>0</v>
      </c>
    </row>
    <row r="24" spans="1:113" ht="40.799999999999997" x14ac:dyDescent="0.3">
      <c r="A24" s="91" t="s">
        <v>1144</v>
      </c>
      <c r="B24" s="91" t="s">
        <v>1003</v>
      </c>
      <c r="C24" s="91" t="s">
        <v>1016</v>
      </c>
      <c r="D24" s="91" t="s">
        <v>1017</v>
      </c>
      <c r="E24" s="91" t="s">
        <v>1018</v>
      </c>
      <c r="F24" s="91" t="s">
        <v>1007</v>
      </c>
      <c r="G24" s="91" t="s">
        <v>1008</v>
      </c>
      <c r="H24" s="91" t="s">
        <v>998</v>
      </c>
      <c r="I24" s="91" t="s">
        <v>160</v>
      </c>
      <c r="J24" s="91" t="s">
        <v>161</v>
      </c>
      <c r="K24" s="91" t="s">
        <v>1527</v>
      </c>
      <c r="L24" s="91" t="s">
        <v>981</v>
      </c>
      <c r="M24" s="94">
        <v>5574116.3700000001</v>
      </c>
      <c r="N24" s="94">
        <v>0</v>
      </c>
      <c r="O24" s="94">
        <v>5574116.3700000001</v>
      </c>
      <c r="P24" s="94">
        <v>2696984.31</v>
      </c>
      <c r="Q24" s="94">
        <v>2696984.31</v>
      </c>
      <c r="R24" s="94">
        <v>2696984.31</v>
      </c>
      <c r="S24" s="94">
        <v>0</v>
      </c>
      <c r="T24" s="94">
        <v>2877132.06</v>
      </c>
      <c r="U24" s="94">
        <v>0</v>
      </c>
      <c r="V24" s="94">
        <v>0</v>
      </c>
      <c r="W24" s="94">
        <v>0</v>
      </c>
      <c r="X24" s="94">
        <v>2877132.06</v>
      </c>
      <c r="Y24" s="92"/>
      <c r="Z24" s="91" t="s">
        <v>0</v>
      </c>
      <c r="AA24" s="94">
        <v>368715.55</v>
      </c>
      <c r="AB24" s="94">
        <v>368715.55</v>
      </c>
      <c r="AC24" s="94">
        <v>0</v>
      </c>
      <c r="AD24" s="92"/>
      <c r="AE24" s="91" t="s">
        <v>0</v>
      </c>
      <c r="AF24" s="91" t="s">
        <v>0</v>
      </c>
      <c r="AG24" s="114" t="s">
        <v>0</v>
      </c>
      <c r="AH24" s="94">
        <v>5257613.12</v>
      </c>
      <c r="AI24" s="94">
        <v>2407689.3199999998</v>
      </c>
      <c r="AJ24" s="94">
        <v>2543847.16</v>
      </c>
      <c r="AK24" s="94">
        <v>2543847.16</v>
      </c>
      <c r="AL24" s="94">
        <v>0</v>
      </c>
      <c r="AM24" s="92"/>
      <c r="AN24" s="94">
        <v>5257613.12</v>
      </c>
      <c r="AO24" s="94">
        <v>2543847.16</v>
      </c>
      <c r="AP24" s="94">
        <v>2543847.16</v>
      </c>
      <c r="AQ24" s="94">
        <v>2543847.16</v>
      </c>
      <c r="AR24" s="94">
        <v>0</v>
      </c>
      <c r="AS24" s="94">
        <v>2713765.96</v>
      </c>
      <c r="AT24" s="94">
        <v>0</v>
      </c>
      <c r="AU24" s="94">
        <f t="shared" si="0"/>
        <v>2713765.96</v>
      </c>
      <c r="AV24" s="94">
        <v>0</v>
      </c>
      <c r="AW24" s="94">
        <v>0</v>
      </c>
      <c r="AX24" s="94">
        <v>2713765.96</v>
      </c>
      <c r="AY24" s="94">
        <v>0</v>
      </c>
      <c r="AZ24" s="94">
        <v>0</v>
      </c>
      <c r="BA24" s="94">
        <v>0</v>
      </c>
      <c r="BB24" s="92"/>
      <c r="BC24" s="92"/>
      <c r="BD24" s="94">
        <v>0</v>
      </c>
      <c r="BE24" s="94">
        <v>0</v>
      </c>
      <c r="BF24" s="94">
        <v>5257613.12</v>
      </c>
      <c r="BG24" s="94">
        <v>2543847.16</v>
      </c>
      <c r="BH24" s="94">
        <v>2543847.16</v>
      </c>
      <c r="BI24" s="94">
        <v>2543847.16</v>
      </c>
      <c r="BJ24" s="94">
        <v>0</v>
      </c>
      <c r="BK24" s="94">
        <v>2713765.96</v>
      </c>
      <c r="BL24" s="94">
        <v>0</v>
      </c>
      <c r="BM24" s="94">
        <v>0</v>
      </c>
      <c r="BN24" s="94">
        <v>0</v>
      </c>
      <c r="BO24" s="94">
        <v>2713765.96</v>
      </c>
      <c r="BP24" s="92"/>
      <c r="BQ24" s="94">
        <v>5221535.79</v>
      </c>
      <c r="BR24" s="94">
        <v>2526391.48</v>
      </c>
      <c r="BS24" s="94">
        <v>2526391.48</v>
      </c>
      <c r="BT24" s="94">
        <v>2526391.48</v>
      </c>
      <c r="BU24" s="94">
        <v>0</v>
      </c>
      <c r="BV24" s="94">
        <v>2695144.31</v>
      </c>
      <c r="BW24" s="94">
        <v>0</v>
      </c>
      <c r="BX24" s="94">
        <v>0</v>
      </c>
      <c r="BY24" s="94">
        <v>0</v>
      </c>
      <c r="BZ24" s="94">
        <v>2695144.31</v>
      </c>
      <c r="CA24" s="94">
        <v>0</v>
      </c>
      <c r="CB24" s="94">
        <v>0</v>
      </c>
      <c r="CC24" s="99">
        <v>44039</v>
      </c>
      <c r="CD24" s="92"/>
      <c r="CE24" s="94">
        <v>483003.07</v>
      </c>
      <c r="CF24" s="94">
        <v>228291.56</v>
      </c>
      <c r="CG24" s="94">
        <v>0</v>
      </c>
      <c r="CH24" s="94">
        <v>0</v>
      </c>
      <c r="CI24" s="94">
        <v>0</v>
      </c>
      <c r="CJ24" s="94">
        <v>0</v>
      </c>
      <c r="CK24" s="94">
        <v>0</v>
      </c>
      <c r="CL24" s="94">
        <v>0</v>
      </c>
      <c r="CM24" s="92"/>
      <c r="CN24" s="94">
        <v>2720747.31</v>
      </c>
      <c r="CO24" s="94">
        <v>1279459.53</v>
      </c>
      <c r="CP24" s="94">
        <v>1279459.53</v>
      </c>
      <c r="CQ24" s="94">
        <v>1279459.53</v>
      </c>
      <c r="CR24" s="94">
        <v>0</v>
      </c>
      <c r="CS24" s="94">
        <v>1441287.78</v>
      </c>
      <c r="CT24" s="94">
        <v>0</v>
      </c>
      <c r="CU24" s="94">
        <v>0</v>
      </c>
      <c r="CV24" s="94">
        <v>0</v>
      </c>
      <c r="CW24" s="94">
        <v>1441287.78</v>
      </c>
      <c r="CX24" s="99">
        <v>43892</v>
      </c>
      <c r="CY24" s="94">
        <v>-733058.15</v>
      </c>
      <c r="CZ24" s="94">
        <v>-338900.06</v>
      </c>
      <c r="DA24" s="94">
        <v>1987689.16</v>
      </c>
      <c r="DB24" s="94">
        <v>940559.47</v>
      </c>
      <c r="DC24" s="92"/>
      <c r="DD24" s="91" t="s">
        <v>0</v>
      </c>
      <c r="DE24" s="94">
        <v>0</v>
      </c>
      <c r="DF24" s="94">
        <v>0</v>
      </c>
      <c r="DG24" s="94">
        <v>0</v>
      </c>
      <c r="DH24" s="94">
        <v>0</v>
      </c>
      <c r="DI24" s="94">
        <v>0</v>
      </c>
    </row>
    <row r="25" spans="1:113" ht="61.2" x14ac:dyDescent="0.3">
      <c r="A25" s="91" t="s">
        <v>1194</v>
      </c>
      <c r="B25" s="91" t="s">
        <v>1003</v>
      </c>
      <c r="C25" s="91" t="s">
        <v>1016</v>
      </c>
      <c r="D25" s="91" t="s">
        <v>1017</v>
      </c>
      <c r="E25" s="91" t="s">
        <v>1018</v>
      </c>
      <c r="F25" s="91" t="s">
        <v>1007</v>
      </c>
      <c r="G25" s="91" t="s">
        <v>1008</v>
      </c>
      <c r="H25" s="91" t="s">
        <v>998</v>
      </c>
      <c r="I25" s="91" t="s">
        <v>168</v>
      </c>
      <c r="J25" s="91" t="s">
        <v>169</v>
      </c>
      <c r="K25" s="91" t="s">
        <v>1530</v>
      </c>
      <c r="L25" s="91" t="s">
        <v>981</v>
      </c>
      <c r="M25" s="94">
        <v>5149021.8499999996</v>
      </c>
      <c r="N25" s="94">
        <v>0</v>
      </c>
      <c r="O25" s="94">
        <v>5149021.8499999996</v>
      </c>
      <c r="P25" s="94">
        <v>2867650.42</v>
      </c>
      <c r="Q25" s="94">
        <v>2867650.42</v>
      </c>
      <c r="R25" s="94">
        <v>2867650.42</v>
      </c>
      <c r="S25" s="94">
        <v>0</v>
      </c>
      <c r="T25" s="94">
        <v>2281371.4300000002</v>
      </c>
      <c r="U25" s="94">
        <v>0</v>
      </c>
      <c r="V25" s="94">
        <v>0</v>
      </c>
      <c r="W25" s="94">
        <v>0</v>
      </c>
      <c r="X25" s="94">
        <v>2281371.4300000002</v>
      </c>
      <c r="Y25" s="92"/>
      <c r="Z25" s="91" t="s">
        <v>0</v>
      </c>
      <c r="AA25" s="94">
        <v>0</v>
      </c>
      <c r="AB25" s="94">
        <v>0</v>
      </c>
      <c r="AC25" s="94">
        <v>0</v>
      </c>
      <c r="AD25" s="92"/>
      <c r="AE25" s="91" t="s">
        <v>0</v>
      </c>
      <c r="AF25" s="91" t="s">
        <v>0</v>
      </c>
      <c r="AG25" s="114" t="s">
        <v>0</v>
      </c>
      <c r="AH25" s="94">
        <v>3646133.6</v>
      </c>
      <c r="AI25" s="94">
        <v>2061308.56</v>
      </c>
      <c r="AJ25" s="94">
        <v>2060414.14</v>
      </c>
      <c r="AK25" s="94">
        <v>2060414.14</v>
      </c>
      <c r="AL25" s="94">
        <v>0</v>
      </c>
      <c r="AM25" s="92"/>
      <c r="AN25" s="94">
        <v>3646133.6</v>
      </c>
      <c r="AO25" s="94">
        <v>2060414.14</v>
      </c>
      <c r="AP25" s="94">
        <v>2060414.14</v>
      </c>
      <c r="AQ25" s="94">
        <v>2060414.14</v>
      </c>
      <c r="AR25" s="94">
        <v>0</v>
      </c>
      <c r="AS25" s="94">
        <v>1585719.46</v>
      </c>
      <c r="AT25" s="94">
        <v>0</v>
      </c>
      <c r="AU25" s="94">
        <f t="shared" si="0"/>
        <v>1585719.46</v>
      </c>
      <c r="AV25" s="94">
        <v>0</v>
      </c>
      <c r="AW25" s="94">
        <v>0</v>
      </c>
      <c r="AX25" s="94">
        <v>1585719.46</v>
      </c>
      <c r="AY25" s="94">
        <v>0</v>
      </c>
      <c r="AZ25" s="94">
        <v>0</v>
      </c>
      <c r="BA25" s="94">
        <v>0</v>
      </c>
      <c r="BB25" s="92"/>
      <c r="BC25" s="92"/>
      <c r="BD25" s="94">
        <v>0</v>
      </c>
      <c r="BE25" s="94">
        <v>0</v>
      </c>
      <c r="BF25" s="94">
        <v>3646133.6</v>
      </c>
      <c r="BG25" s="94">
        <v>2060414.14</v>
      </c>
      <c r="BH25" s="94">
        <v>2060414.14</v>
      </c>
      <c r="BI25" s="94">
        <v>2060414.14</v>
      </c>
      <c r="BJ25" s="94">
        <v>0</v>
      </c>
      <c r="BK25" s="94">
        <v>1585719.46</v>
      </c>
      <c r="BL25" s="94">
        <v>0</v>
      </c>
      <c r="BM25" s="94">
        <v>0</v>
      </c>
      <c r="BN25" s="94">
        <v>0</v>
      </c>
      <c r="BO25" s="94">
        <v>1585719.46</v>
      </c>
      <c r="BP25" s="92"/>
      <c r="BQ25" s="94">
        <v>3082439.72</v>
      </c>
      <c r="BR25" s="94">
        <v>1777626.24</v>
      </c>
      <c r="BS25" s="94">
        <v>1777626.24</v>
      </c>
      <c r="BT25" s="94">
        <v>1777626.24</v>
      </c>
      <c r="BU25" s="94">
        <v>0</v>
      </c>
      <c r="BV25" s="94">
        <v>1304813.48</v>
      </c>
      <c r="BW25" s="94">
        <v>0</v>
      </c>
      <c r="BX25" s="94">
        <v>0</v>
      </c>
      <c r="BY25" s="94">
        <v>0</v>
      </c>
      <c r="BZ25" s="94">
        <v>1304813.48</v>
      </c>
      <c r="CA25" s="94">
        <v>0</v>
      </c>
      <c r="CB25" s="94">
        <v>0</v>
      </c>
      <c r="CC25" s="99">
        <v>43951</v>
      </c>
      <c r="CD25" s="92"/>
      <c r="CE25" s="94">
        <v>625402.1</v>
      </c>
      <c r="CF25" s="94">
        <v>312701.05</v>
      </c>
      <c r="CG25" s="94">
        <v>0</v>
      </c>
      <c r="CH25" s="94">
        <v>0</v>
      </c>
      <c r="CI25" s="94">
        <v>0</v>
      </c>
      <c r="CJ25" s="94">
        <v>0</v>
      </c>
      <c r="CK25" s="94">
        <v>0</v>
      </c>
      <c r="CL25" s="94">
        <v>0</v>
      </c>
      <c r="CM25" s="92"/>
      <c r="CN25" s="94">
        <v>1243796.1599999999</v>
      </c>
      <c r="CO25" s="94">
        <v>674526.96</v>
      </c>
      <c r="CP25" s="94">
        <v>674526.96</v>
      </c>
      <c r="CQ25" s="94">
        <v>674526.96</v>
      </c>
      <c r="CR25" s="94">
        <v>0</v>
      </c>
      <c r="CS25" s="94">
        <v>569269.19999999995</v>
      </c>
      <c r="CT25" s="94">
        <v>0</v>
      </c>
      <c r="CU25" s="94">
        <v>0</v>
      </c>
      <c r="CV25" s="94">
        <v>0</v>
      </c>
      <c r="CW25" s="94">
        <v>569269.19999999995</v>
      </c>
      <c r="CX25" s="99">
        <v>43892</v>
      </c>
      <c r="CY25" s="94">
        <v>-625402.1</v>
      </c>
      <c r="CZ25" s="94">
        <v>-312701.05</v>
      </c>
      <c r="DA25" s="94">
        <v>618394.06000000006</v>
      </c>
      <c r="DB25" s="94">
        <v>361825.91</v>
      </c>
      <c r="DC25" s="92"/>
      <c r="DD25" s="91" t="s">
        <v>0</v>
      </c>
      <c r="DE25" s="94">
        <v>0</v>
      </c>
      <c r="DF25" s="94">
        <v>0</v>
      </c>
      <c r="DG25" s="94">
        <v>0</v>
      </c>
      <c r="DH25" s="94">
        <v>0</v>
      </c>
      <c r="DI25" s="94">
        <v>0</v>
      </c>
    </row>
    <row r="26" spans="1:113" ht="61.2" x14ac:dyDescent="0.3">
      <c r="A26" s="91" t="s">
        <v>1235</v>
      </c>
      <c r="B26" s="91" t="s">
        <v>1003</v>
      </c>
      <c r="C26" s="91" t="s">
        <v>1016</v>
      </c>
      <c r="D26" s="91" t="s">
        <v>1017</v>
      </c>
      <c r="E26" s="91" t="s">
        <v>1018</v>
      </c>
      <c r="F26" s="91" t="s">
        <v>1007</v>
      </c>
      <c r="G26" s="91" t="s">
        <v>1008</v>
      </c>
      <c r="H26" s="91" t="s">
        <v>998</v>
      </c>
      <c r="I26" s="91" t="s">
        <v>164</v>
      </c>
      <c r="J26" s="91" t="s">
        <v>165</v>
      </c>
      <c r="K26" s="91" t="s">
        <v>1531</v>
      </c>
      <c r="L26" s="91" t="s">
        <v>981</v>
      </c>
      <c r="M26" s="94">
        <v>1298773.75</v>
      </c>
      <c r="N26" s="94">
        <v>0</v>
      </c>
      <c r="O26" s="94">
        <v>1298773.75</v>
      </c>
      <c r="P26" s="94">
        <v>796102</v>
      </c>
      <c r="Q26" s="94">
        <v>796102</v>
      </c>
      <c r="R26" s="94">
        <v>796102</v>
      </c>
      <c r="S26" s="94">
        <v>0</v>
      </c>
      <c r="T26" s="94">
        <v>502671.75</v>
      </c>
      <c r="U26" s="94">
        <v>0</v>
      </c>
      <c r="V26" s="94">
        <v>0</v>
      </c>
      <c r="W26" s="94">
        <v>0</v>
      </c>
      <c r="X26" s="94">
        <v>502671.75</v>
      </c>
      <c r="Y26" s="92"/>
      <c r="Z26" s="91" t="s">
        <v>0</v>
      </c>
      <c r="AA26" s="94">
        <v>0</v>
      </c>
      <c r="AB26" s="94">
        <v>0</v>
      </c>
      <c r="AC26" s="94">
        <v>0</v>
      </c>
      <c r="AD26" s="92"/>
      <c r="AE26" s="91" t="s">
        <v>0</v>
      </c>
      <c r="AF26" s="91" t="s">
        <v>0</v>
      </c>
      <c r="AG26" s="114" t="s">
        <v>0</v>
      </c>
      <c r="AH26" s="94">
        <v>1256948.7</v>
      </c>
      <c r="AI26" s="94">
        <v>804065.67</v>
      </c>
      <c r="AJ26" s="94">
        <v>774254.76</v>
      </c>
      <c r="AK26" s="94">
        <v>774254.76</v>
      </c>
      <c r="AL26" s="94">
        <v>0</v>
      </c>
      <c r="AM26" s="92"/>
      <c r="AN26" s="94">
        <v>1256948.7</v>
      </c>
      <c r="AO26" s="94">
        <v>774254.76</v>
      </c>
      <c r="AP26" s="94">
        <v>774254.76</v>
      </c>
      <c r="AQ26" s="94">
        <v>774254.76</v>
      </c>
      <c r="AR26" s="94">
        <v>0</v>
      </c>
      <c r="AS26" s="94">
        <v>482693.94</v>
      </c>
      <c r="AT26" s="94">
        <v>0</v>
      </c>
      <c r="AU26" s="94">
        <f t="shared" si="0"/>
        <v>482693.94</v>
      </c>
      <c r="AV26" s="94">
        <v>0</v>
      </c>
      <c r="AW26" s="94">
        <v>0</v>
      </c>
      <c r="AX26" s="94">
        <v>482693.94</v>
      </c>
      <c r="AY26" s="94">
        <v>0</v>
      </c>
      <c r="AZ26" s="94">
        <v>0</v>
      </c>
      <c r="BA26" s="94">
        <v>0</v>
      </c>
      <c r="BB26" s="92"/>
      <c r="BC26" s="92"/>
      <c r="BD26" s="94">
        <v>0</v>
      </c>
      <c r="BE26" s="94">
        <v>0</v>
      </c>
      <c r="BF26" s="94">
        <v>1256948.7</v>
      </c>
      <c r="BG26" s="94">
        <v>774254.76</v>
      </c>
      <c r="BH26" s="94">
        <v>774254.76</v>
      </c>
      <c r="BI26" s="94">
        <v>774254.76</v>
      </c>
      <c r="BJ26" s="94">
        <v>0</v>
      </c>
      <c r="BK26" s="94">
        <v>482693.94</v>
      </c>
      <c r="BL26" s="94">
        <v>0</v>
      </c>
      <c r="BM26" s="94">
        <v>0</v>
      </c>
      <c r="BN26" s="94">
        <v>0</v>
      </c>
      <c r="BO26" s="94">
        <v>482693.94</v>
      </c>
      <c r="BP26" s="92"/>
      <c r="BQ26" s="94">
        <v>1256948.7</v>
      </c>
      <c r="BR26" s="94">
        <v>774254.76</v>
      </c>
      <c r="BS26" s="94">
        <v>774254.76</v>
      </c>
      <c r="BT26" s="94">
        <v>774254.76</v>
      </c>
      <c r="BU26" s="94">
        <v>0</v>
      </c>
      <c r="BV26" s="94">
        <v>482693.94</v>
      </c>
      <c r="BW26" s="94">
        <v>0</v>
      </c>
      <c r="BX26" s="94">
        <v>0</v>
      </c>
      <c r="BY26" s="94">
        <v>0</v>
      </c>
      <c r="BZ26" s="94">
        <v>482693.94</v>
      </c>
      <c r="CA26" s="94">
        <v>0</v>
      </c>
      <c r="CB26" s="94">
        <v>0</v>
      </c>
      <c r="CC26" s="92"/>
      <c r="CD26" s="92"/>
      <c r="CE26" s="94">
        <v>0</v>
      </c>
      <c r="CF26" s="94">
        <v>0</v>
      </c>
      <c r="CG26" s="94">
        <v>0</v>
      </c>
      <c r="CH26" s="94">
        <v>0</v>
      </c>
      <c r="CI26" s="94">
        <v>0</v>
      </c>
      <c r="CJ26" s="94">
        <v>0</v>
      </c>
      <c r="CK26" s="94">
        <v>0</v>
      </c>
      <c r="CL26" s="94">
        <v>0</v>
      </c>
      <c r="CM26" s="92"/>
      <c r="CN26" s="94">
        <v>1028037.79</v>
      </c>
      <c r="CO26" s="94">
        <v>656765.65</v>
      </c>
      <c r="CP26" s="94">
        <v>656765.65</v>
      </c>
      <c r="CQ26" s="94">
        <v>656765.65</v>
      </c>
      <c r="CR26" s="94">
        <v>0</v>
      </c>
      <c r="CS26" s="94">
        <v>371272.14</v>
      </c>
      <c r="CT26" s="94">
        <v>0</v>
      </c>
      <c r="CU26" s="94">
        <v>0</v>
      </c>
      <c r="CV26" s="94">
        <v>0</v>
      </c>
      <c r="CW26" s="94">
        <v>371272.14</v>
      </c>
      <c r="CX26" s="92"/>
      <c r="CY26" s="94">
        <v>0</v>
      </c>
      <c r="CZ26" s="94">
        <v>0</v>
      </c>
      <c r="DA26" s="94">
        <v>1028037.79</v>
      </c>
      <c r="DB26" s="94">
        <v>656765.65</v>
      </c>
      <c r="DC26" s="92"/>
      <c r="DD26" s="91" t="s">
        <v>0</v>
      </c>
      <c r="DE26" s="94">
        <v>0</v>
      </c>
      <c r="DF26" s="94">
        <v>0</v>
      </c>
      <c r="DG26" s="94">
        <v>0</v>
      </c>
      <c r="DH26" s="94">
        <v>0</v>
      </c>
      <c r="DI26" s="94">
        <v>0</v>
      </c>
    </row>
    <row r="27" spans="1:113" ht="51" x14ac:dyDescent="0.3">
      <c r="A27" s="91" t="s">
        <v>1266</v>
      </c>
      <c r="B27" s="91" t="s">
        <v>1003</v>
      </c>
      <c r="C27" s="91" t="s">
        <v>1016</v>
      </c>
      <c r="D27" s="91" t="s">
        <v>1017</v>
      </c>
      <c r="E27" s="91" t="s">
        <v>1018</v>
      </c>
      <c r="F27" s="91" t="s">
        <v>1007</v>
      </c>
      <c r="G27" s="91" t="s">
        <v>1008</v>
      </c>
      <c r="H27" s="91" t="s">
        <v>998</v>
      </c>
      <c r="I27" s="91" t="s">
        <v>172</v>
      </c>
      <c r="J27" s="91" t="s">
        <v>173</v>
      </c>
      <c r="K27" s="91" t="s">
        <v>1532</v>
      </c>
      <c r="L27" s="91" t="s">
        <v>981</v>
      </c>
      <c r="M27" s="94">
        <v>1571000</v>
      </c>
      <c r="N27" s="94">
        <v>0</v>
      </c>
      <c r="O27" s="94">
        <v>1571000</v>
      </c>
      <c r="P27" s="94">
        <v>920475</v>
      </c>
      <c r="Q27" s="94">
        <v>920475</v>
      </c>
      <c r="R27" s="94">
        <v>920475</v>
      </c>
      <c r="S27" s="94">
        <v>0</v>
      </c>
      <c r="T27" s="94">
        <v>650525</v>
      </c>
      <c r="U27" s="94">
        <v>0</v>
      </c>
      <c r="V27" s="94">
        <v>0</v>
      </c>
      <c r="W27" s="94">
        <v>0</v>
      </c>
      <c r="X27" s="94">
        <v>650525</v>
      </c>
      <c r="Y27" s="92"/>
      <c r="Z27" s="91" t="s">
        <v>0</v>
      </c>
      <c r="AA27" s="94">
        <v>0</v>
      </c>
      <c r="AB27" s="94">
        <v>0</v>
      </c>
      <c r="AC27" s="94">
        <v>0</v>
      </c>
      <c r="AD27" s="92"/>
      <c r="AE27" s="91" t="s">
        <v>0</v>
      </c>
      <c r="AF27" s="91" t="s">
        <v>0</v>
      </c>
      <c r="AG27" s="114" t="s">
        <v>0</v>
      </c>
      <c r="AH27" s="94">
        <v>142254.89000000001</v>
      </c>
      <c r="AI27" s="94">
        <v>60610.35</v>
      </c>
      <c r="AJ27" s="94">
        <v>60610.35</v>
      </c>
      <c r="AK27" s="94">
        <v>60610.35</v>
      </c>
      <c r="AL27" s="94">
        <v>0</v>
      </c>
      <c r="AM27" s="92"/>
      <c r="AN27" s="94">
        <v>142254.89000000001</v>
      </c>
      <c r="AO27" s="94">
        <v>60610.35</v>
      </c>
      <c r="AP27" s="94">
        <v>60610.35</v>
      </c>
      <c r="AQ27" s="94">
        <v>60610.35</v>
      </c>
      <c r="AR27" s="94">
        <v>0</v>
      </c>
      <c r="AS27" s="94">
        <v>81644.539999999994</v>
      </c>
      <c r="AT27" s="94">
        <v>0</v>
      </c>
      <c r="AU27" s="94">
        <f t="shared" si="0"/>
        <v>81644.539999999994</v>
      </c>
      <c r="AV27" s="94">
        <v>0</v>
      </c>
      <c r="AW27" s="94">
        <v>0</v>
      </c>
      <c r="AX27" s="94">
        <v>81644.539999999994</v>
      </c>
      <c r="AY27" s="94">
        <v>0</v>
      </c>
      <c r="AZ27" s="94">
        <v>0</v>
      </c>
      <c r="BA27" s="94">
        <v>0</v>
      </c>
      <c r="BB27" s="92"/>
      <c r="BC27" s="92"/>
      <c r="BD27" s="94">
        <v>0</v>
      </c>
      <c r="BE27" s="94">
        <v>0</v>
      </c>
      <c r="BF27" s="94">
        <v>142254.89000000001</v>
      </c>
      <c r="BG27" s="94">
        <v>60610.35</v>
      </c>
      <c r="BH27" s="94">
        <v>60610.35</v>
      </c>
      <c r="BI27" s="94">
        <v>60610.35</v>
      </c>
      <c r="BJ27" s="94">
        <v>0</v>
      </c>
      <c r="BK27" s="94">
        <v>81644.539999999994</v>
      </c>
      <c r="BL27" s="94">
        <v>0</v>
      </c>
      <c r="BM27" s="94">
        <v>0</v>
      </c>
      <c r="BN27" s="94">
        <v>0</v>
      </c>
      <c r="BO27" s="94">
        <v>81644.539999999994</v>
      </c>
      <c r="BP27" s="92"/>
      <c r="BQ27" s="94">
        <v>142254.89000000001</v>
      </c>
      <c r="BR27" s="94">
        <v>60610.35</v>
      </c>
      <c r="BS27" s="94">
        <v>60610.35</v>
      </c>
      <c r="BT27" s="94">
        <v>60610.35</v>
      </c>
      <c r="BU27" s="94">
        <v>0</v>
      </c>
      <c r="BV27" s="94">
        <v>81644.539999999994</v>
      </c>
      <c r="BW27" s="94">
        <v>0</v>
      </c>
      <c r="BX27" s="94">
        <v>0</v>
      </c>
      <c r="BY27" s="94">
        <v>0</v>
      </c>
      <c r="BZ27" s="94">
        <v>81644.539999999994</v>
      </c>
      <c r="CA27" s="94">
        <v>0</v>
      </c>
      <c r="CB27" s="94">
        <v>0</v>
      </c>
      <c r="CC27" s="92"/>
      <c r="CD27" s="92"/>
      <c r="CE27" s="94">
        <v>0</v>
      </c>
      <c r="CF27" s="94">
        <v>0</v>
      </c>
      <c r="CG27" s="94">
        <v>0</v>
      </c>
      <c r="CH27" s="94">
        <v>0</v>
      </c>
      <c r="CI27" s="94">
        <v>0</v>
      </c>
      <c r="CJ27" s="94">
        <v>0</v>
      </c>
      <c r="CK27" s="94">
        <v>0</v>
      </c>
      <c r="CL27" s="94">
        <v>0</v>
      </c>
      <c r="CM27" s="92"/>
      <c r="CN27" s="94">
        <v>110157.75</v>
      </c>
      <c r="CO27" s="94">
        <v>46859.28</v>
      </c>
      <c r="CP27" s="94">
        <v>46859.28</v>
      </c>
      <c r="CQ27" s="94">
        <v>46859.28</v>
      </c>
      <c r="CR27" s="94">
        <v>0</v>
      </c>
      <c r="CS27" s="94">
        <v>63298.47</v>
      </c>
      <c r="CT27" s="94">
        <v>0</v>
      </c>
      <c r="CU27" s="94">
        <v>0</v>
      </c>
      <c r="CV27" s="94">
        <v>0</v>
      </c>
      <c r="CW27" s="94">
        <v>63298.47</v>
      </c>
      <c r="CX27" s="92"/>
      <c r="CY27" s="94">
        <v>0</v>
      </c>
      <c r="CZ27" s="94">
        <v>0</v>
      </c>
      <c r="DA27" s="94">
        <v>110157.75</v>
      </c>
      <c r="DB27" s="94">
        <v>46859.28</v>
      </c>
      <c r="DC27" s="92"/>
      <c r="DD27" s="91" t="s">
        <v>0</v>
      </c>
      <c r="DE27" s="94">
        <v>0</v>
      </c>
      <c r="DF27" s="94">
        <v>0</v>
      </c>
      <c r="DG27" s="94">
        <v>0</v>
      </c>
      <c r="DH27" s="94">
        <v>0</v>
      </c>
      <c r="DI27" s="94">
        <v>0</v>
      </c>
    </row>
    <row r="28" spans="1:113" ht="61.2" x14ac:dyDescent="0.3">
      <c r="A28" s="91" t="s">
        <v>1533</v>
      </c>
      <c r="B28" s="91" t="s">
        <v>1003</v>
      </c>
      <c r="C28" s="91" t="s">
        <v>1027</v>
      </c>
      <c r="D28" s="91" t="s">
        <v>1028</v>
      </c>
      <c r="E28" s="91" t="s">
        <v>1029</v>
      </c>
      <c r="F28" s="91" t="s">
        <v>1030</v>
      </c>
      <c r="G28" s="91" t="s">
        <v>1031</v>
      </c>
      <c r="H28" s="91" t="s">
        <v>978</v>
      </c>
      <c r="I28" s="91" t="s">
        <v>186</v>
      </c>
      <c r="J28" s="91" t="s">
        <v>187</v>
      </c>
      <c r="K28" s="91" t="s">
        <v>1523</v>
      </c>
      <c r="L28" s="91" t="s">
        <v>37</v>
      </c>
      <c r="M28" s="94">
        <v>288106</v>
      </c>
      <c r="N28" s="94">
        <v>0</v>
      </c>
      <c r="O28" s="94">
        <v>288106</v>
      </c>
      <c r="P28" s="94">
        <v>288106</v>
      </c>
      <c r="Q28" s="94">
        <v>244890.1</v>
      </c>
      <c r="R28" s="94">
        <v>244890.1</v>
      </c>
      <c r="S28" s="94">
        <v>0</v>
      </c>
      <c r="T28" s="94">
        <v>43215.9</v>
      </c>
      <c r="U28" s="94">
        <v>0</v>
      </c>
      <c r="V28" s="94">
        <v>43215.9</v>
      </c>
      <c r="W28" s="94">
        <v>0</v>
      </c>
      <c r="X28" s="94">
        <v>0</v>
      </c>
      <c r="Y28" s="92"/>
      <c r="Z28" s="91" t="s">
        <v>0</v>
      </c>
      <c r="AA28" s="94">
        <v>0</v>
      </c>
      <c r="AB28" s="94">
        <v>0</v>
      </c>
      <c r="AC28" s="94">
        <v>0</v>
      </c>
      <c r="AD28" s="92"/>
      <c r="AE28" s="91" t="s">
        <v>0</v>
      </c>
      <c r="AF28" s="91" t="s">
        <v>0</v>
      </c>
      <c r="AG28" s="114" t="s">
        <v>0</v>
      </c>
      <c r="AH28" s="94">
        <v>279603.44</v>
      </c>
      <c r="AI28" s="94">
        <v>279603.44</v>
      </c>
      <c r="AJ28" s="94">
        <v>237662.92</v>
      </c>
      <c r="AK28" s="94">
        <v>237662.92</v>
      </c>
      <c r="AL28" s="94">
        <v>0</v>
      </c>
      <c r="AM28" s="92"/>
      <c r="AN28" s="94">
        <v>279603.44</v>
      </c>
      <c r="AO28" s="94">
        <v>279603.44</v>
      </c>
      <c r="AP28" s="94">
        <v>237662.92</v>
      </c>
      <c r="AQ28" s="94">
        <v>237662.92</v>
      </c>
      <c r="AR28" s="94">
        <v>0</v>
      </c>
      <c r="AS28" s="94">
        <v>41940.519999999997</v>
      </c>
      <c r="AT28" s="94">
        <v>0</v>
      </c>
      <c r="AU28" s="94">
        <f t="shared" si="0"/>
        <v>41940.519999999997</v>
      </c>
      <c r="AV28" s="94">
        <v>41940.519999999997</v>
      </c>
      <c r="AW28" s="94">
        <v>0</v>
      </c>
      <c r="AX28" s="94">
        <v>0</v>
      </c>
      <c r="AY28" s="94">
        <v>0</v>
      </c>
      <c r="AZ28" s="94">
        <v>0</v>
      </c>
      <c r="BA28" s="94">
        <v>0</v>
      </c>
      <c r="BB28" s="92"/>
      <c r="BC28" s="92"/>
      <c r="BD28" s="94">
        <v>0</v>
      </c>
      <c r="BE28" s="94">
        <v>0</v>
      </c>
      <c r="BF28" s="94">
        <v>279603.44</v>
      </c>
      <c r="BG28" s="94">
        <v>279603.44</v>
      </c>
      <c r="BH28" s="94">
        <v>237662.92</v>
      </c>
      <c r="BI28" s="94">
        <v>237662.92</v>
      </c>
      <c r="BJ28" s="94">
        <v>0</v>
      </c>
      <c r="BK28" s="94">
        <v>41940.519999999997</v>
      </c>
      <c r="BL28" s="94">
        <v>0</v>
      </c>
      <c r="BM28" s="94">
        <v>41940.519999999997</v>
      </c>
      <c r="BN28" s="94">
        <v>0</v>
      </c>
      <c r="BO28" s="94">
        <v>0</v>
      </c>
      <c r="BP28" s="92"/>
      <c r="BQ28" s="94">
        <v>279603.44</v>
      </c>
      <c r="BR28" s="94">
        <v>279603.44</v>
      </c>
      <c r="BS28" s="94">
        <v>237662.92</v>
      </c>
      <c r="BT28" s="94">
        <v>237662.92</v>
      </c>
      <c r="BU28" s="94">
        <v>0</v>
      </c>
      <c r="BV28" s="94">
        <v>41940.519999999997</v>
      </c>
      <c r="BW28" s="94">
        <v>0</v>
      </c>
      <c r="BX28" s="94">
        <v>41940.519999999997</v>
      </c>
      <c r="BY28" s="94">
        <v>0</v>
      </c>
      <c r="BZ28" s="94">
        <v>0</v>
      </c>
      <c r="CA28" s="94">
        <v>0</v>
      </c>
      <c r="CB28" s="94">
        <v>0</v>
      </c>
      <c r="CC28" s="92"/>
      <c r="CD28" s="92"/>
      <c r="CE28" s="94">
        <v>0</v>
      </c>
      <c r="CF28" s="94">
        <v>0</v>
      </c>
      <c r="CG28" s="94">
        <v>0</v>
      </c>
      <c r="CH28" s="94">
        <v>0</v>
      </c>
      <c r="CI28" s="94">
        <v>0</v>
      </c>
      <c r="CJ28" s="94">
        <v>0</v>
      </c>
      <c r="CK28" s="94">
        <v>0</v>
      </c>
      <c r="CL28" s="94">
        <v>2577.4299999999998</v>
      </c>
      <c r="CM28" s="92"/>
      <c r="CN28" s="94">
        <v>56149.93</v>
      </c>
      <c r="CO28" s="94">
        <v>56149.93</v>
      </c>
      <c r="CP28" s="94">
        <v>47727.44</v>
      </c>
      <c r="CQ28" s="94">
        <v>47727.44</v>
      </c>
      <c r="CR28" s="94">
        <v>0</v>
      </c>
      <c r="CS28" s="94">
        <v>8422.49</v>
      </c>
      <c r="CT28" s="94">
        <v>0</v>
      </c>
      <c r="CU28" s="94">
        <v>8422.49</v>
      </c>
      <c r="CV28" s="94">
        <v>0</v>
      </c>
      <c r="CW28" s="94">
        <v>0</v>
      </c>
      <c r="CX28" s="92"/>
      <c r="CY28" s="94">
        <v>0</v>
      </c>
      <c r="CZ28" s="94">
        <v>0</v>
      </c>
      <c r="DA28" s="94">
        <v>56149.93</v>
      </c>
      <c r="DB28" s="94">
        <v>56149.93</v>
      </c>
      <c r="DC28" s="92"/>
      <c r="DD28" s="91" t="s">
        <v>0</v>
      </c>
      <c r="DE28" s="94">
        <v>0</v>
      </c>
      <c r="DF28" s="94">
        <v>0</v>
      </c>
      <c r="DG28" s="94">
        <v>0</v>
      </c>
      <c r="DH28" s="94">
        <v>0</v>
      </c>
      <c r="DI28" s="94">
        <v>0</v>
      </c>
    </row>
    <row r="29" spans="1:113" ht="30.6" x14ac:dyDescent="0.3">
      <c r="A29" s="91" t="s">
        <v>1534</v>
      </c>
      <c r="B29" s="91" t="s">
        <v>1003</v>
      </c>
      <c r="C29" s="91" t="s">
        <v>1027</v>
      </c>
      <c r="D29" s="91" t="s">
        <v>1028</v>
      </c>
      <c r="E29" s="91" t="s">
        <v>1029</v>
      </c>
      <c r="F29" s="91" t="s">
        <v>1030</v>
      </c>
      <c r="G29" s="91" t="s">
        <v>1031</v>
      </c>
      <c r="H29" s="91" t="s">
        <v>978</v>
      </c>
      <c r="I29" s="91" t="s">
        <v>183</v>
      </c>
      <c r="J29" s="91" t="s">
        <v>184</v>
      </c>
      <c r="K29" s="91" t="s">
        <v>1522</v>
      </c>
      <c r="L29" s="91" t="s">
        <v>981</v>
      </c>
      <c r="M29" s="94">
        <v>208223.53</v>
      </c>
      <c r="N29" s="94">
        <v>0</v>
      </c>
      <c r="O29" s="94">
        <v>208223.53</v>
      </c>
      <c r="P29" s="94">
        <v>208223.53</v>
      </c>
      <c r="Q29" s="94">
        <v>176990</v>
      </c>
      <c r="R29" s="94">
        <v>176990</v>
      </c>
      <c r="S29" s="94">
        <v>0</v>
      </c>
      <c r="T29" s="94">
        <v>31233.53</v>
      </c>
      <c r="U29" s="94">
        <v>0</v>
      </c>
      <c r="V29" s="94">
        <v>31233.53</v>
      </c>
      <c r="W29" s="94">
        <v>0</v>
      </c>
      <c r="X29" s="94">
        <v>0</v>
      </c>
      <c r="Y29" s="92"/>
      <c r="Z29" s="91" t="s">
        <v>0</v>
      </c>
      <c r="AA29" s="94">
        <v>0</v>
      </c>
      <c r="AB29" s="94">
        <v>0</v>
      </c>
      <c r="AC29" s="94">
        <v>0</v>
      </c>
      <c r="AD29" s="92"/>
      <c r="AE29" s="91" t="s">
        <v>0</v>
      </c>
      <c r="AF29" s="91" t="s">
        <v>0</v>
      </c>
      <c r="AG29" s="114" t="s">
        <v>0</v>
      </c>
      <c r="AH29" s="94">
        <v>148298.01</v>
      </c>
      <c r="AI29" s="94">
        <v>148298.01</v>
      </c>
      <c r="AJ29" s="94">
        <v>126053.31</v>
      </c>
      <c r="AK29" s="94">
        <v>126053.31</v>
      </c>
      <c r="AL29" s="94">
        <v>0</v>
      </c>
      <c r="AM29" s="92"/>
      <c r="AN29" s="94">
        <v>148298.01</v>
      </c>
      <c r="AO29" s="94">
        <v>148298.01</v>
      </c>
      <c r="AP29" s="94">
        <v>126053.31</v>
      </c>
      <c r="AQ29" s="94">
        <v>126053.31</v>
      </c>
      <c r="AR29" s="94">
        <v>0</v>
      </c>
      <c r="AS29" s="94">
        <v>22244.7</v>
      </c>
      <c r="AT29" s="94">
        <v>0</v>
      </c>
      <c r="AU29" s="94">
        <f t="shared" si="0"/>
        <v>22244.7</v>
      </c>
      <c r="AV29" s="94">
        <v>22244.7</v>
      </c>
      <c r="AW29" s="94">
        <v>0</v>
      </c>
      <c r="AX29" s="94">
        <v>0</v>
      </c>
      <c r="AY29" s="94">
        <v>0</v>
      </c>
      <c r="AZ29" s="94">
        <v>0</v>
      </c>
      <c r="BA29" s="94">
        <v>0</v>
      </c>
      <c r="BB29" s="92"/>
      <c r="BC29" s="92"/>
      <c r="BD29" s="94">
        <v>0</v>
      </c>
      <c r="BE29" s="94">
        <v>0</v>
      </c>
      <c r="BF29" s="94">
        <v>148298.01</v>
      </c>
      <c r="BG29" s="94">
        <v>148298.01</v>
      </c>
      <c r="BH29" s="94">
        <v>126053.31</v>
      </c>
      <c r="BI29" s="94">
        <v>126053.31</v>
      </c>
      <c r="BJ29" s="94">
        <v>0</v>
      </c>
      <c r="BK29" s="94">
        <v>22244.7</v>
      </c>
      <c r="BL29" s="94">
        <v>0</v>
      </c>
      <c r="BM29" s="94">
        <v>22244.7</v>
      </c>
      <c r="BN29" s="94">
        <v>0</v>
      </c>
      <c r="BO29" s="94">
        <v>0</v>
      </c>
      <c r="BP29" s="92"/>
      <c r="BQ29" s="94">
        <v>143349.10999999999</v>
      </c>
      <c r="BR29" s="94">
        <v>143349.10999999999</v>
      </c>
      <c r="BS29" s="94">
        <v>121846.74</v>
      </c>
      <c r="BT29" s="94">
        <v>121846.74</v>
      </c>
      <c r="BU29" s="94">
        <v>0</v>
      </c>
      <c r="BV29" s="94">
        <v>21502.37</v>
      </c>
      <c r="BW29" s="94">
        <v>0</v>
      </c>
      <c r="BX29" s="94">
        <v>21502.37</v>
      </c>
      <c r="BY29" s="94">
        <v>0</v>
      </c>
      <c r="BZ29" s="94">
        <v>0</v>
      </c>
      <c r="CA29" s="94">
        <v>0</v>
      </c>
      <c r="CB29" s="94">
        <v>0</v>
      </c>
      <c r="CC29" s="92"/>
      <c r="CD29" s="92"/>
      <c r="CE29" s="94">
        <v>0</v>
      </c>
      <c r="CF29" s="94">
        <v>0</v>
      </c>
      <c r="CG29" s="94">
        <v>0</v>
      </c>
      <c r="CH29" s="94">
        <v>0</v>
      </c>
      <c r="CI29" s="94">
        <v>0</v>
      </c>
      <c r="CJ29" s="94">
        <v>0</v>
      </c>
      <c r="CK29" s="94">
        <v>0</v>
      </c>
      <c r="CL29" s="94">
        <v>0</v>
      </c>
      <c r="CM29" s="92"/>
      <c r="CN29" s="94">
        <v>8421.6</v>
      </c>
      <c r="CO29" s="94">
        <v>8421.6</v>
      </c>
      <c r="CP29" s="94">
        <v>7158.36</v>
      </c>
      <c r="CQ29" s="94">
        <v>7158.36</v>
      </c>
      <c r="CR29" s="94">
        <v>0</v>
      </c>
      <c r="CS29" s="94">
        <v>1263.24</v>
      </c>
      <c r="CT29" s="94">
        <v>0</v>
      </c>
      <c r="CU29" s="94">
        <v>1263.24</v>
      </c>
      <c r="CV29" s="94">
        <v>0</v>
      </c>
      <c r="CW29" s="94">
        <v>0</v>
      </c>
      <c r="CX29" s="92"/>
      <c r="CY29" s="94">
        <v>0</v>
      </c>
      <c r="CZ29" s="94">
        <v>0</v>
      </c>
      <c r="DA29" s="94">
        <v>8421.6</v>
      </c>
      <c r="DB29" s="94">
        <v>8421.6</v>
      </c>
      <c r="DC29" s="92"/>
      <c r="DD29" s="91" t="s">
        <v>0</v>
      </c>
      <c r="DE29" s="94">
        <v>0</v>
      </c>
      <c r="DF29" s="94">
        <v>0</v>
      </c>
      <c r="DG29" s="94">
        <v>0</v>
      </c>
      <c r="DH29" s="94">
        <v>0</v>
      </c>
      <c r="DI29" s="94">
        <v>0</v>
      </c>
    </row>
    <row r="30" spans="1:113" ht="40.799999999999997" x14ac:dyDescent="0.3">
      <c r="A30" s="91" t="s">
        <v>1535</v>
      </c>
      <c r="B30" s="91" t="s">
        <v>1003</v>
      </c>
      <c r="C30" s="91" t="s">
        <v>1027</v>
      </c>
      <c r="D30" s="91" t="s">
        <v>1028</v>
      </c>
      <c r="E30" s="91" t="s">
        <v>1032</v>
      </c>
      <c r="F30" s="91" t="s">
        <v>1033</v>
      </c>
      <c r="G30" s="91" t="s">
        <v>977</v>
      </c>
      <c r="H30" s="91" t="s">
        <v>978</v>
      </c>
      <c r="I30" s="91" t="s">
        <v>214</v>
      </c>
      <c r="J30" s="91" t="s">
        <v>215</v>
      </c>
      <c r="K30" s="91" t="s">
        <v>1523</v>
      </c>
      <c r="L30" s="91" t="s">
        <v>981</v>
      </c>
      <c r="M30" s="94">
        <v>242419</v>
      </c>
      <c r="N30" s="94">
        <v>0</v>
      </c>
      <c r="O30" s="94">
        <v>242419</v>
      </c>
      <c r="P30" s="94">
        <v>242419</v>
      </c>
      <c r="Q30" s="94">
        <v>206056</v>
      </c>
      <c r="R30" s="94">
        <v>206056</v>
      </c>
      <c r="S30" s="94">
        <v>0</v>
      </c>
      <c r="T30" s="94">
        <v>36363</v>
      </c>
      <c r="U30" s="94">
        <v>0</v>
      </c>
      <c r="V30" s="94">
        <v>36363</v>
      </c>
      <c r="W30" s="94">
        <v>0</v>
      </c>
      <c r="X30" s="94">
        <v>0</v>
      </c>
      <c r="Y30" s="92"/>
      <c r="Z30" s="91" t="s">
        <v>0</v>
      </c>
      <c r="AA30" s="94">
        <v>40000</v>
      </c>
      <c r="AB30" s="94">
        <v>40000</v>
      </c>
      <c r="AC30" s="94">
        <v>0</v>
      </c>
      <c r="AD30" s="92"/>
      <c r="AE30" s="91" t="s">
        <v>0</v>
      </c>
      <c r="AF30" s="91" t="s">
        <v>0</v>
      </c>
      <c r="AG30" s="114" t="s">
        <v>0</v>
      </c>
      <c r="AH30" s="94">
        <v>175362.24</v>
      </c>
      <c r="AI30" s="94">
        <v>175362.24</v>
      </c>
      <c r="AJ30" s="94">
        <v>170874.59</v>
      </c>
      <c r="AK30" s="94">
        <v>170874.59</v>
      </c>
      <c r="AL30" s="94">
        <v>0</v>
      </c>
      <c r="AM30" s="92"/>
      <c r="AN30" s="94">
        <v>175362.24</v>
      </c>
      <c r="AO30" s="94">
        <v>175362.24</v>
      </c>
      <c r="AP30" s="94">
        <v>149057.79</v>
      </c>
      <c r="AQ30" s="94">
        <v>149057.79</v>
      </c>
      <c r="AR30" s="94">
        <v>0</v>
      </c>
      <c r="AS30" s="94">
        <v>26304.45</v>
      </c>
      <c r="AT30" s="94">
        <v>0</v>
      </c>
      <c r="AU30" s="94">
        <f t="shared" si="0"/>
        <v>26304.45</v>
      </c>
      <c r="AV30" s="94">
        <v>26304.45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2"/>
      <c r="BC30" s="92"/>
      <c r="BD30" s="94">
        <v>0</v>
      </c>
      <c r="BE30" s="94">
        <v>0</v>
      </c>
      <c r="BF30" s="94">
        <v>175362.24</v>
      </c>
      <c r="BG30" s="94">
        <v>175362.24</v>
      </c>
      <c r="BH30" s="94">
        <v>149057.79</v>
      </c>
      <c r="BI30" s="94">
        <v>149057.79</v>
      </c>
      <c r="BJ30" s="94">
        <v>0</v>
      </c>
      <c r="BK30" s="94">
        <v>26304.45</v>
      </c>
      <c r="BL30" s="94">
        <v>0</v>
      </c>
      <c r="BM30" s="94">
        <v>26304.45</v>
      </c>
      <c r="BN30" s="94">
        <v>0</v>
      </c>
      <c r="BO30" s="94">
        <v>0</v>
      </c>
      <c r="BP30" s="92"/>
      <c r="BQ30" s="94">
        <v>175362.24</v>
      </c>
      <c r="BR30" s="94">
        <v>175362.24</v>
      </c>
      <c r="BS30" s="94">
        <v>149057.79</v>
      </c>
      <c r="BT30" s="94">
        <v>149057.79</v>
      </c>
      <c r="BU30" s="94">
        <v>0</v>
      </c>
      <c r="BV30" s="94">
        <v>26304.45</v>
      </c>
      <c r="BW30" s="94">
        <v>0</v>
      </c>
      <c r="BX30" s="94">
        <v>26304.45</v>
      </c>
      <c r="BY30" s="94">
        <v>0</v>
      </c>
      <c r="BZ30" s="94">
        <v>0</v>
      </c>
      <c r="CA30" s="94">
        <v>0</v>
      </c>
      <c r="CB30" s="94">
        <v>0</v>
      </c>
      <c r="CC30" s="99">
        <v>43955</v>
      </c>
      <c r="CD30" s="92"/>
      <c r="CE30" s="94">
        <v>0</v>
      </c>
      <c r="CF30" s="94">
        <v>0</v>
      </c>
      <c r="CG30" s="94">
        <v>0</v>
      </c>
      <c r="CH30" s="94">
        <v>0</v>
      </c>
      <c r="CI30" s="94">
        <v>0</v>
      </c>
      <c r="CJ30" s="94">
        <v>0</v>
      </c>
      <c r="CK30" s="94">
        <v>0</v>
      </c>
      <c r="CL30" s="94">
        <v>1908.92</v>
      </c>
      <c r="CM30" s="92"/>
      <c r="CN30" s="94">
        <v>19142.55</v>
      </c>
      <c r="CO30" s="94">
        <v>19142.55</v>
      </c>
      <c r="CP30" s="94">
        <v>16271.16</v>
      </c>
      <c r="CQ30" s="94">
        <v>16271.16</v>
      </c>
      <c r="CR30" s="94">
        <v>0</v>
      </c>
      <c r="CS30" s="94">
        <v>2871.39</v>
      </c>
      <c r="CT30" s="94">
        <v>0</v>
      </c>
      <c r="CU30" s="94">
        <v>2871.39</v>
      </c>
      <c r="CV30" s="94">
        <v>0</v>
      </c>
      <c r="CW30" s="94">
        <v>0</v>
      </c>
      <c r="CX30" s="99">
        <v>43892</v>
      </c>
      <c r="CY30" s="94">
        <v>-121</v>
      </c>
      <c r="CZ30" s="94">
        <v>-121</v>
      </c>
      <c r="DA30" s="94">
        <v>19021.55</v>
      </c>
      <c r="DB30" s="94">
        <v>19021.55</v>
      </c>
      <c r="DC30" s="92"/>
      <c r="DD30" s="91" t="s">
        <v>0</v>
      </c>
      <c r="DE30" s="94">
        <v>0</v>
      </c>
      <c r="DF30" s="94">
        <v>0</v>
      </c>
      <c r="DG30" s="94">
        <v>0</v>
      </c>
      <c r="DH30" s="94">
        <v>0</v>
      </c>
      <c r="DI30" s="94">
        <v>0</v>
      </c>
    </row>
    <row r="31" spans="1:113" ht="71.400000000000006" x14ac:dyDescent="0.3">
      <c r="A31" s="91" t="s">
        <v>1536</v>
      </c>
      <c r="B31" s="91" t="s">
        <v>1003</v>
      </c>
      <c r="C31" s="91" t="s">
        <v>1027</v>
      </c>
      <c r="D31" s="91" t="s">
        <v>1028</v>
      </c>
      <c r="E31" s="91" t="s">
        <v>1032</v>
      </c>
      <c r="F31" s="91" t="s">
        <v>1033</v>
      </c>
      <c r="G31" s="91" t="s">
        <v>977</v>
      </c>
      <c r="H31" s="91" t="s">
        <v>978</v>
      </c>
      <c r="I31" s="91" t="s">
        <v>211</v>
      </c>
      <c r="J31" s="91" t="s">
        <v>212</v>
      </c>
      <c r="K31" s="91" t="s">
        <v>1526</v>
      </c>
      <c r="L31" s="91" t="s">
        <v>981</v>
      </c>
      <c r="M31" s="94">
        <v>297670.40999999997</v>
      </c>
      <c r="N31" s="94">
        <v>0</v>
      </c>
      <c r="O31" s="94">
        <v>297670.40999999997</v>
      </c>
      <c r="P31" s="94">
        <v>297670.40999999997</v>
      </c>
      <c r="Q31" s="94">
        <v>206056</v>
      </c>
      <c r="R31" s="94">
        <v>206056</v>
      </c>
      <c r="S31" s="94">
        <v>0</v>
      </c>
      <c r="T31" s="94">
        <v>91614.41</v>
      </c>
      <c r="U31" s="94">
        <v>0</v>
      </c>
      <c r="V31" s="94">
        <v>91614.41</v>
      </c>
      <c r="W31" s="94">
        <v>0</v>
      </c>
      <c r="X31" s="94">
        <v>0</v>
      </c>
      <c r="Y31" s="92"/>
      <c r="Z31" s="91" t="s">
        <v>0</v>
      </c>
      <c r="AA31" s="94">
        <v>61816.800000000003</v>
      </c>
      <c r="AB31" s="94">
        <v>61816.800000000003</v>
      </c>
      <c r="AC31" s="94">
        <v>0</v>
      </c>
      <c r="AD31" s="92"/>
      <c r="AE31" s="91" t="s">
        <v>0</v>
      </c>
      <c r="AF31" s="91" t="s">
        <v>0</v>
      </c>
      <c r="AG31" s="114" t="s">
        <v>0</v>
      </c>
      <c r="AH31" s="94">
        <v>272597.03999999998</v>
      </c>
      <c r="AI31" s="94">
        <v>272597.03999999998</v>
      </c>
      <c r="AJ31" s="94">
        <v>188699.49</v>
      </c>
      <c r="AK31" s="94">
        <v>188699.49</v>
      </c>
      <c r="AL31" s="94">
        <v>0</v>
      </c>
      <c r="AM31" s="92"/>
      <c r="AN31" s="94">
        <v>272597.03999999998</v>
      </c>
      <c r="AO31" s="94">
        <v>272597.03999999998</v>
      </c>
      <c r="AP31" s="94">
        <v>188699.49</v>
      </c>
      <c r="AQ31" s="94">
        <v>188699.49</v>
      </c>
      <c r="AR31" s="94">
        <v>0</v>
      </c>
      <c r="AS31" s="94">
        <v>83897.55</v>
      </c>
      <c r="AT31" s="94">
        <v>0</v>
      </c>
      <c r="AU31" s="94">
        <f t="shared" si="0"/>
        <v>83897.55</v>
      </c>
      <c r="AV31" s="94">
        <v>83897.55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2"/>
      <c r="BC31" s="92"/>
      <c r="BD31" s="94">
        <v>0</v>
      </c>
      <c r="BE31" s="94">
        <v>0</v>
      </c>
      <c r="BF31" s="94">
        <v>272597.03999999998</v>
      </c>
      <c r="BG31" s="94">
        <v>272597.03999999998</v>
      </c>
      <c r="BH31" s="94">
        <v>188699.49</v>
      </c>
      <c r="BI31" s="94">
        <v>188699.49</v>
      </c>
      <c r="BJ31" s="94">
        <v>0</v>
      </c>
      <c r="BK31" s="94">
        <v>83897.55</v>
      </c>
      <c r="BL31" s="94">
        <v>0</v>
      </c>
      <c r="BM31" s="94">
        <v>83897.55</v>
      </c>
      <c r="BN31" s="94">
        <v>0</v>
      </c>
      <c r="BO31" s="94">
        <v>0</v>
      </c>
      <c r="BP31" s="92"/>
      <c r="BQ31" s="94">
        <v>191410.99</v>
      </c>
      <c r="BR31" s="94">
        <v>191410.99</v>
      </c>
      <c r="BS31" s="94">
        <v>132500.17000000001</v>
      </c>
      <c r="BT31" s="94">
        <v>132500.17000000001</v>
      </c>
      <c r="BU31" s="94">
        <v>0</v>
      </c>
      <c r="BV31" s="94">
        <v>58910.82</v>
      </c>
      <c r="BW31" s="94">
        <v>0</v>
      </c>
      <c r="BX31" s="94">
        <v>58910.82</v>
      </c>
      <c r="BY31" s="94">
        <v>0</v>
      </c>
      <c r="BZ31" s="94">
        <v>0</v>
      </c>
      <c r="CA31" s="94">
        <v>0</v>
      </c>
      <c r="CB31" s="94">
        <v>0</v>
      </c>
      <c r="CC31" s="99">
        <v>43955</v>
      </c>
      <c r="CD31" s="92"/>
      <c r="CE31" s="94">
        <v>-120896.14</v>
      </c>
      <c r="CF31" s="94">
        <v>-120896.14</v>
      </c>
      <c r="CG31" s="94">
        <v>0</v>
      </c>
      <c r="CH31" s="94">
        <v>0</v>
      </c>
      <c r="CI31" s="94">
        <v>0</v>
      </c>
      <c r="CJ31" s="94">
        <v>0</v>
      </c>
      <c r="CK31" s="94">
        <v>0</v>
      </c>
      <c r="CL31" s="94">
        <v>0</v>
      </c>
      <c r="CM31" s="92"/>
      <c r="CN31" s="94">
        <v>10587.62</v>
      </c>
      <c r="CO31" s="94">
        <v>10587.62</v>
      </c>
      <c r="CP31" s="94">
        <v>7329.05</v>
      </c>
      <c r="CQ31" s="94">
        <v>7329.05</v>
      </c>
      <c r="CR31" s="94">
        <v>0</v>
      </c>
      <c r="CS31" s="94">
        <v>3258.57</v>
      </c>
      <c r="CT31" s="94">
        <v>0</v>
      </c>
      <c r="CU31" s="94">
        <v>3258.57</v>
      </c>
      <c r="CV31" s="94">
        <v>0</v>
      </c>
      <c r="CW31" s="94">
        <v>0</v>
      </c>
      <c r="CX31" s="92"/>
      <c r="CY31" s="94">
        <v>0</v>
      </c>
      <c r="CZ31" s="94">
        <v>0</v>
      </c>
      <c r="DA31" s="94">
        <v>10587.62</v>
      </c>
      <c r="DB31" s="94">
        <v>10587.62</v>
      </c>
      <c r="DC31" s="92"/>
      <c r="DD31" s="91" t="s">
        <v>0</v>
      </c>
      <c r="DE31" s="94">
        <v>0</v>
      </c>
      <c r="DF31" s="94">
        <v>0</v>
      </c>
      <c r="DG31" s="94">
        <v>0</v>
      </c>
      <c r="DH31" s="94">
        <v>0</v>
      </c>
      <c r="DI31" s="94">
        <v>0</v>
      </c>
    </row>
    <row r="32" spans="1:113" ht="51" x14ac:dyDescent="0.3">
      <c r="A32" s="91" t="s">
        <v>1537</v>
      </c>
      <c r="B32" s="91" t="s">
        <v>1003</v>
      </c>
      <c r="C32" s="91" t="s">
        <v>1027</v>
      </c>
      <c r="D32" s="91" t="s">
        <v>1028</v>
      </c>
      <c r="E32" s="91" t="s">
        <v>1032</v>
      </c>
      <c r="F32" s="91" t="s">
        <v>1033</v>
      </c>
      <c r="G32" s="91" t="s">
        <v>977</v>
      </c>
      <c r="H32" s="91" t="s">
        <v>978</v>
      </c>
      <c r="I32" s="91" t="s">
        <v>208</v>
      </c>
      <c r="J32" s="91" t="s">
        <v>1034</v>
      </c>
      <c r="K32" s="91" t="s">
        <v>1522</v>
      </c>
      <c r="L32" s="91" t="s">
        <v>981</v>
      </c>
      <c r="M32" s="94">
        <v>444560.16</v>
      </c>
      <c r="N32" s="94">
        <v>0</v>
      </c>
      <c r="O32" s="94">
        <v>444560.16</v>
      </c>
      <c r="P32" s="94">
        <v>444560.16</v>
      </c>
      <c r="Q32" s="94">
        <v>206056</v>
      </c>
      <c r="R32" s="94">
        <v>206056</v>
      </c>
      <c r="S32" s="94">
        <v>0</v>
      </c>
      <c r="T32" s="94">
        <v>238504.16</v>
      </c>
      <c r="U32" s="94">
        <v>0</v>
      </c>
      <c r="V32" s="94">
        <v>238504.16</v>
      </c>
      <c r="W32" s="94">
        <v>0</v>
      </c>
      <c r="X32" s="94">
        <v>0</v>
      </c>
      <c r="Y32" s="92"/>
      <c r="Z32" s="91" t="s">
        <v>0</v>
      </c>
      <c r="AA32" s="94">
        <v>47340.89</v>
      </c>
      <c r="AB32" s="94">
        <v>47340.89</v>
      </c>
      <c r="AC32" s="94">
        <v>0</v>
      </c>
      <c r="AD32" s="92"/>
      <c r="AE32" s="91" t="s">
        <v>0</v>
      </c>
      <c r="AF32" s="91" t="s">
        <v>0</v>
      </c>
      <c r="AG32" s="114" t="s">
        <v>0</v>
      </c>
      <c r="AH32" s="94">
        <v>403233.15</v>
      </c>
      <c r="AI32" s="94">
        <v>403233.15</v>
      </c>
      <c r="AJ32" s="94">
        <v>201376.63</v>
      </c>
      <c r="AK32" s="94">
        <v>201376.63</v>
      </c>
      <c r="AL32" s="94">
        <v>0</v>
      </c>
      <c r="AM32" s="92"/>
      <c r="AN32" s="94">
        <v>403211.1</v>
      </c>
      <c r="AO32" s="94">
        <v>403211.1</v>
      </c>
      <c r="AP32" s="94">
        <v>186890.5</v>
      </c>
      <c r="AQ32" s="94">
        <v>186890.5</v>
      </c>
      <c r="AR32" s="94">
        <v>0</v>
      </c>
      <c r="AS32" s="94">
        <v>216320.6</v>
      </c>
      <c r="AT32" s="94">
        <v>0</v>
      </c>
      <c r="AU32" s="94">
        <f t="shared" si="0"/>
        <v>216320.6</v>
      </c>
      <c r="AV32" s="94">
        <v>216320.6</v>
      </c>
      <c r="AW32" s="94">
        <v>0</v>
      </c>
      <c r="AX32" s="94">
        <v>0</v>
      </c>
      <c r="AY32" s="94">
        <v>0</v>
      </c>
      <c r="AZ32" s="94">
        <v>0</v>
      </c>
      <c r="BA32" s="94">
        <v>0</v>
      </c>
      <c r="BB32" s="92"/>
      <c r="BC32" s="92"/>
      <c r="BD32" s="94">
        <v>0</v>
      </c>
      <c r="BE32" s="94">
        <v>0</v>
      </c>
      <c r="BF32" s="94">
        <v>403211.1</v>
      </c>
      <c r="BG32" s="94">
        <v>403211.1</v>
      </c>
      <c r="BH32" s="94">
        <v>186890.5</v>
      </c>
      <c r="BI32" s="94">
        <v>186890.5</v>
      </c>
      <c r="BJ32" s="94">
        <v>0</v>
      </c>
      <c r="BK32" s="94">
        <v>216320.6</v>
      </c>
      <c r="BL32" s="94">
        <v>0</v>
      </c>
      <c r="BM32" s="94">
        <v>216320.6</v>
      </c>
      <c r="BN32" s="94">
        <v>0</v>
      </c>
      <c r="BO32" s="94">
        <v>0</v>
      </c>
      <c r="BP32" s="92"/>
      <c r="BQ32" s="94">
        <v>403233.15</v>
      </c>
      <c r="BR32" s="94">
        <v>403233.15</v>
      </c>
      <c r="BS32" s="94">
        <v>186900.72</v>
      </c>
      <c r="BT32" s="94">
        <v>186900.72</v>
      </c>
      <c r="BU32" s="94">
        <v>0</v>
      </c>
      <c r="BV32" s="94">
        <v>216332.43</v>
      </c>
      <c r="BW32" s="94">
        <v>0</v>
      </c>
      <c r="BX32" s="94">
        <v>216332.43</v>
      </c>
      <c r="BY32" s="94">
        <v>0</v>
      </c>
      <c r="BZ32" s="94">
        <v>0</v>
      </c>
      <c r="CA32" s="94">
        <v>0</v>
      </c>
      <c r="CB32" s="94">
        <v>0</v>
      </c>
      <c r="CC32" s="92"/>
      <c r="CD32" s="92"/>
      <c r="CE32" s="94">
        <v>0</v>
      </c>
      <c r="CF32" s="94">
        <v>0</v>
      </c>
      <c r="CG32" s="94">
        <v>0</v>
      </c>
      <c r="CH32" s="94">
        <v>0</v>
      </c>
      <c r="CI32" s="94">
        <v>0</v>
      </c>
      <c r="CJ32" s="94">
        <v>0</v>
      </c>
      <c r="CK32" s="94">
        <v>0</v>
      </c>
      <c r="CL32" s="94">
        <v>4036.62</v>
      </c>
      <c r="CM32" s="92"/>
      <c r="CN32" s="94">
        <v>0</v>
      </c>
      <c r="CO32" s="94">
        <v>0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4">
        <v>0</v>
      </c>
      <c r="CV32" s="94">
        <v>0</v>
      </c>
      <c r="CW32" s="94">
        <v>0</v>
      </c>
      <c r="CX32" s="92"/>
      <c r="CY32" s="94">
        <v>0</v>
      </c>
      <c r="CZ32" s="94">
        <v>0</v>
      </c>
      <c r="DA32" s="94">
        <v>0</v>
      </c>
      <c r="DB32" s="94">
        <v>0</v>
      </c>
      <c r="DC32" s="92"/>
      <c r="DD32" s="91" t="s">
        <v>0</v>
      </c>
      <c r="DE32" s="94">
        <v>0</v>
      </c>
      <c r="DF32" s="94">
        <v>0</v>
      </c>
      <c r="DG32" s="94">
        <v>0</v>
      </c>
      <c r="DH32" s="94">
        <v>0</v>
      </c>
      <c r="DI32" s="94">
        <v>0</v>
      </c>
    </row>
    <row r="33" spans="1:113" ht="51" x14ac:dyDescent="0.3">
      <c r="A33" s="91" t="s">
        <v>1538</v>
      </c>
      <c r="B33" s="91" t="s">
        <v>1003</v>
      </c>
      <c r="C33" s="91" t="s">
        <v>1027</v>
      </c>
      <c r="D33" s="91" t="s">
        <v>1028</v>
      </c>
      <c r="E33" s="91" t="s">
        <v>1032</v>
      </c>
      <c r="F33" s="91" t="s">
        <v>1033</v>
      </c>
      <c r="G33" s="91" t="s">
        <v>977</v>
      </c>
      <c r="H33" s="91" t="s">
        <v>978</v>
      </c>
      <c r="I33" s="91" t="s">
        <v>217</v>
      </c>
      <c r="J33" s="91" t="s">
        <v>1035</v>
      </c>
      <c r="K33" s="91" t="s">
        <v>1525</v>
      </c>
      <c r="L33" s="91" t="s">
        <v>981</v>
      </c>
      <c r="M33" s="94">
        <v>234872.55</v>
      </c>
      <c r="N33" s="94">
        <v>0</v>
      </c>
      <c r="O33" s="94">
        <v>234872.55</v>
      </c>
      <c r="P33" s="94">
        <v>234872.55</v>
      </c>
      <c r="Q33" s="94">
        <v>199641.66</v>
      </c>
      <c r="R33" s="94">
        <v>199641.66</v>
      </c>
      <c r="S33" s="94">
        <v>0</v>
      </c>
      <c r="T33" s="94">
        <v>35230.89</v>
      </c>
      <c r="U33" s="94">
        <v>0</v>
      </c>
      <c r="V33" s="94">
        <v>35230.89</v>
      </c>
      <c r="W33" s="94">
        <v>0</v>
      </c>
      <c r="X33" s="94">
        <v>0</v>
      </c>
      <c r="Y33" s="92"/>
      <c r="Z33" s="91" t="s">
        <v>0</v>
      </c>
      <c r="AA33" s="94">
        <v>50000</v>
      </c>
      <c r="AB33" s="94">
        <v>50000</v>
      </c>
      <c r="AC33" s="94">
        <v>0</v>
      </c>
      <c r="AD33" s="92"/>
      <c r="AE33" s="91" t="s">
        <v>0</v>
      </c>
      <c r="AF33" s="91" t="s">
        <v>0</v>
      </c>
      <c r="AG33" s="114" t="s">
        <v>0</v>
      </c>
      <c r="AH33" s="94">
        <v>162090.62</v>
      </c>
      <c r="AI33" s="94">
        <v>162090.62</v>
      </c>
      <c r="AJ33" s="94">
        <v>137777.01999999999</v>
      </c>
      <c r="AK33" s="94">
        <v>137777.01999999999</v>
      </c>
      <c r="AL33" s="94">
        <v>0</v>
      </c>
      <c r="AM33" s="92"/>
      <c r="AN33" s="94">
        <v>153986.09</v>
      </c>
      <c r="AO33" s="94">
        <v>153986.09</v>
      </c>
      <c r="AP33" s="94">
        <v>130888.17</v>
      </c>
      <c r="AQ33" s="94">
        <v>130888.17</v>
      </c>
      <c r="AR33" s="94">
        <v>0</v>
      </c>
      <c r="AS33" s="94">
        <v>23097.919999999998</v>
      </c>
      <c r="AT33" s="94">
        <v>0</v>
      </c>
      <c r="AU33" s="94">
        <f t="shared" si="0"/>
        <v>23097.919999999998</v>
      </c>
      <c r="AV33" s="94">
        <v>23097.919999999998</v>
      </c>
      <c r="AW33" s="94">
        <v>0</v>
      </c>
      <c r="AX33" s="94">
        <v>0</v>
      </c>
      <c r="AY33" s="94">
        <v>0</v>
      </c>
      <c r="AZ33" s="94">
        <v>0</v>
      </c>
      <c r="BA33" s="94">
        <v>0</v>
      </c>
      <c r="BB33" s="92"/>
      <c r="BC33" s="92"/>
      <c r="BD33" s="94">
        <v>0</v>
      </c>
      <c r="BE33" s="94">
        <v>0</v>
      </c>
      <c r="BF33" s="94">
        <v>153986.09</v>
      </c>
      <c r="BG33" s="94">
        <v>153986.09</v>
      </c>
      <c r="BH33" s="94">
        <v>130888.17</v>
      </c>
      <c r="BI33" s="94">
        <v>130888.17</v>
      </c>
      <c r="BJ33" s="94">
        <v>0</v>
      </c>
      <c r="BK33" s="94">
        <v>23097.919999999998</v>
      </c>
      <c r="BL33" s="94">
        <v>0</v>
      </c>
      <c r="BM33" s="94">
        <v>23097.919999999998</v>
      </c>
      <c r="BN33" s="94">
        <v>0</v>
      </c>
      <c r="BO33" s="94">
        <v>0</v>
      </c>
      <c r="BP33" s="92"/>
      <c r="BQ33" s="94">
        <v>153986.09</v>
      </c>
      <c r="BR33" s="94">
        <v>153986.09</v>
      </c>
      <c r="BS33" s="94">
        <v>130888.17</v>
      </c>
      <c r="BT33" s="94">
        <v>130888.17</v>
      </c>
      <c r="BU33" s="94">
        <v>0</v>
      </c>
      <c r="BV33" s="94">
        <v>23097.919999999998</v>
      </c>
      <c r="BW33" s="94">
        <v>0</v>
      </c>
      <c r="BX33" s="94">
        <v>23097.919999999998</v>
      </c>
      <c r="BY33" s="94">
        <v>0</v>
      </c>
      <c r="BZ33" s="94">
        <v>0</v>
      </c>
      <c r="CA33" s="94">
        <v>0</v>
      </c>
      <c r="CB33" s="94">
        <v>0</v>
      </c>
      <c r="CC33" s="99">
        <v>44097</v>
      </c>
      <c r="CD33" s="92"/>
      <c r="CE33" s="94">
        <v>0</v>
      </c>
      <c r="CF33" s="94">
        <v>0</v>
      </c>
      <c r="CG33" s="94">
        <v>0</v>
      </c>
      <c r="CH33" s="94">
        <v>0</v>
      </c>
      <c r="CI33" s="94">
        <v>0</v>
      </c>
      <c r="CJ33" s="94">
        <v>0</v>
      </c>
      <c r="CK33" s="94">
        <v>0</v>
      </c>
      <c r="CL33" s="94">
        <v>1763.6</v>
      </c>
      <c r="CM33" s="92"/>
      <c r="CN33" s="94">
        <v>0</v>
      </c>
      <c r="CO33" s="94">
        <v>0</v>
      </c>
      <c r="CP33" s="94">
        <v>0</v>
      </c>
      <c r="CQ33" s="94">
        <v>0</v>
      </c>
      <c r="CR33" s="94">
        <v>0</v>
      </c>
      <c r="CS33" s="94">
        <v>0</v>
      </c>
      <c r="CT33" s="94">
        <v>0</v>
      </c>
      <c r="CU33" s="94">
        <v>0</v>
      </c>
      <c r="CV33" s="94">
        <v>0</v>
      </c>
      <c r="CW33" s="94">
        <v>0</v>
      </c>
      <c r="CX33" s="92"/>
      <c r="CY33" s="94">
        <v>0</v>
      </c>
      <c r="CZ33" s="94">
        <v>0</v>
      </c>
      <c r="DA33" s="94">
        <v>0</v>
      </c>
      <c r="DB33" s="94">
        <v>0</v>
      </c>
      <c r="DC33" s="92"/>
      <c r="DD33" s="91" t="s">
        <v>0</v>
      </c>
      <c r="DE33" s="94">
        <v>0</v>
      </c>
      <c r="DF33" s="94">
        <v>0</v>
      </c>
      <c r="DG33" s="94">
        <v>0</v>
      </c>
      <c r="DH33" s="94">
        <v>0</v>
      </c>
      <c r="DI33" s="94">
        <v>0</v>
      </c>
    </row>
    <row r="34" spans="1:113" ht="51" x14ac:dyDescent="0.3">
      <c r="A34" s="91" t="s">
        <v>1539</v>
      </c>
      <c r="B34" s="91" t="s">
        <v>1003</v>
      </c>
      <c r="C34" s="91" t="s">
        <v>1027</v>
      </c>
      <c r="D34" s="91" t="s">
        <v>1028</v>
      </c>
      <c r="E34" s="91" t="s">
        <v>1032</v>
      </c>
      <c r="F34" s="91" t="s">
        <v>1033</v>
      </c>
      <c r="G34" s="91" t="s">
        <v>977</v>
      </c>
      <c r="H34" s="91" t="s">
        <v>978</v>
      </c>
      <c r="I34" s="91" t="s">
        <v>220</v>
      </c>
      <c r="J34" s="91" t="s">
        <v>221</v>
      </c>
      <c r="K34" s="91" t="s">
        <v>1524</v>
      </c>
      <c r="L34" s="91" t="s">
        <v>981</v>
      </c>
      <c r="M34" s="94">
        <v>204605.56</v>
      </c>
      <c r="N34" s="94">
        <v>0</v>
      </c>
      <c r="O34" s="94">
        <v>204605.56</v>
      </c>
      <c r="P34" s="94">
        <v>204605.56</v>
      </c>
      <c r="Q34" s="94">
        <v>173914.72</v>
      </c>
      <c r="R34" s="94">
        <v>173914.72</v>
      </c>
      <c r="S34" s="94">
        <v>0</v>
      </c>
      <c r="T34" s="94">
        <v>30690.84</v>
      </c>
      <c r="U34" s="94">
        <v>0</v>
      </c>
      <c r="V34" s="94">
        <v>30690.84</v>
      </c>
      <c r="W34" s="94">
        <v>0</v>
      </c>
      <c r="X34" s="94">
        <v>0</v>
      </c>
      <c r="Y34" s="92"/>
      <c r="Z34" s="91" t="s">
        <v>0</v>
      </c>
      <c r="AA34" s="94">
        <v>22174.42</v>
      </c>
      <c r="AB34" s="94">
        <v>22174.42</v>
      </c>
      <c r="AC34" s="94">
        <v>0</v>
      </c>
      <c r="AD34" s="92"/>
      <c r="AE34" s="91" t="s">
        <v>0</v>
      </c>
      <c r="AF34" s="91" t="s">
        <v>0</v>
      </c>
      <c r="AG34" s="114" t="s">
        <v>0</v>
      </c>
      <c r="AH34" s="94">
        <v>114675.24</v>
      </c>
      <c r="AI34" s="94">
        <v>114675.24</v>
      </c>
      <c r="AJ34" s="94">
        <v>127473.96</v>
      </c>
      <c r="AK34" s="94">
        <v>127473.96</v>
      </c>
      <c r="AL34" s="94">
        <v>0</v>
      </c>
      <c r="AM34" s="92"/>
      <c r="AN34" s="94">
        <v>114675.24</v>
      </c>
      <c r="AO34" s="94">
        <v>114675.24</v>
      </c>
      <c r="AP34" s="94">
        <v>97473.96</v>
      </c>
      <c r="AQ34" s="94">
        <v>97473.96</v>
      </c>
      <c r="AR34" s="94">
        <v>0</v>
      </c>
      <c r="AS34" s="94">
        <v>17201.28</v>
      </c>
      <c r="AT34" s="94">
        <v>0</v>
      </c>
      <c r="AU34" s="94">
        <f t="shared" si="0"/>
        <v>17201.28</v>
      </c>
      <c r="AV34" s="94">
        <v>17201.28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2"/>
      <c r="BC34" s="92"/>
      <c r="BD34" s="94">
        <v>0</v>
      </c>
      <c r="BE34" s="94">
        <v>0</v>
      </c>
      <c r="BF34" s="94">
        <v>114675.24</v>
      </c>
      <c r="BG34" s="94">
        <v>114675.24</v>
      </c>
      <c r="BH34" s="94">
        <v>97473.96</v>
      </c>
      <c r="BI34" s="94">
        <v>97473.96</v>
      </c>
      <c r="BJ34" s="94">
        <v>0</v>
      </c>
      <c r="BK34" s="94">
        <v>17201.28</v>
      </c>
      <c r="BL34" s="94">
        <v>0</v>
      </c>
      <c r="BM34" s="94">
        <v>17201.28</v>
      </c>
      <c r="BN34" s="94">
        <v>0</v>
      </c>
      <c r="BO34" s="94">
        <v>0</v>
      </c>
      <c r="BP34" s="92"/>
      <c r="BQ34" s="94">
        <v>114675.24</v>
      </c>
      <c r="BR34" s="94">
        <v>114675.24</v>
      </c>
      <c r="BS34" s="94">
        <v>97473.96</v>
      </c>
      <c r="BT34" s="94">
        <v>97473.96</v>
      </c>
      <c r="BU34" s="94">
        <v>0</v>
      </c>
      <c r="BV34" s="94">
        <v>17201.28</v>
      </c>
      <c r="BW34" s="94">
        <v>0</v>
      </c>
      <c r="BX34" s="94">
        <v>17201.28</v>
      </c>
      <c r="BY34" s="94">
        <v>0</v>
      </c>
      <c r="BZ34" s="94">
        <v>0</v>
      </c>
      <c r="CA34" s="94">
        <v>0</v>
      </c>
      <c r="CB34" s="94">
        <v>0</v>
      </c>
      <c r="CC34" s="92"/>
      <c r="CD34" s="92"/>
      <c r="CE34" s="94">
        <v>0</v>
      </c>
      <c r="CF34" s="94">
        <v>0</v>
      </c>
      <c r="CG34" s="94">
        <v>0</v>
      </c>
      <c r="CH34" s="94">
        <v>0</v>
      </c>
      <c r="CI34" s="94">
        <v>0</v>
      </c>
      <c r="CJ34" s="94">
        <v>0</v>
      </c>
      <c r="CK34" s="94">
        <v>0</v>
      </c>
      <c r="CL34" s="94">
        <v>1247.69</v>
      </c>
      <c r="CM34" s="92"/>
      <c r="CN34" s="94">
        <v>16848.54</v>
      </c>
      <c r="CO34" s="94">
        <v>16848.54</v>
      </c>
      <c r="CP34" s="94">
        <v>14321.26</v>
      </c>
      <c r="CQ34" s="94">
        <v>14321.26</v>
      </c>
      <c r="CR34" s="94">
        <v>0</v>
      </c>
      <c r="CS34" s="94">
        <v>2527.2800000000002</v>
      </c>
      <c r="CT34" s="94">
        <v>0</v>
      </c>
      <c r="CU34" s="94">
        <v>2527.2800000000002</v>
      </c>
      <c r="CV34" s="94">
        <v>0</v>
      </c>
      <c r="CW34" s="94">
        <v>0</v>
      </c>
      <c r="CX34" s="92"/>
      <c r="CY34" s="94">
        <v>0</v>
      </c>
      <c r="CZ34" s="94">
        <v>0</v>
      </c>
      <c r="DA34" s="94">
        <v>16848.54</v>
      </c>
      <c r="DB34" s="94">
        <v>16848.54</v>
      </c>
      <c r="DC34" s="92"/>
      <c r="DD34" s="91" t="s">
        <v>0</v>
      </c>
      <c r="DE34" s="94">
        <v>0</v>
      </c>
      <c r="DF34" s="94">
        <v>0</v>
      </c>
      <c r="DG34" s="94">
        <v>0</v>
      </c>
      <c r="DH34" s="94">
        <v>0</v>
      </c>
      <c r="DI34" s="94">
        <v>0</v>
      </c>
    </row>
    <row r="35" spans="1:113" ht="40.799999999999997" x14ac:dyDescent="0.3">
      <c r="A35" s="91" t="s">
        <v>1540</v>
      </c>
      <c r="B35" s="91" t="s">
        <v>1003</v>
      </c>
      <c r="C35" s="91" t="s">
        <v>1036</v>
      </c>
      <c r="D35" s="91" t="s">
        <v>1037</v>
      </c>
      <c r="E35" s="91" t="s">
        <v>1038</v>
      </c>
      <c r="F35" s="91" t="s">
        <v>1007</v>
      </c>
      <c r="G35" s="91" t="s">
        <v>1008</v>
      </c>
      <c r="H35" s="91" t="s">
        <v>998</v>
      </c>
      <c r="I35" s="91" t="s">
        <v>503</v>
      </c>
      <c r="J35" s="91" t="s">
        <v>504</v>
      </c>
      <c r="K35" s="91" t="s">
        <v>1525</v>
      </c>
      <c r="L35" s="91" t="s">
        <v>37</v>
      </c>
      <c r="M35" s="94">
        <v>101765.7</v>
      </c>
      <c r="N35" s="94">
        <v>0</v>
      </c>
      <c r="O35" s="94">
        <v>101765.7</v>
      </c>
      <c r="P35" s="94">
        <v>101765.7</v>
      </c>
      <c r="Q35" s="94">
        <v>86500.800000000003</v>
      </c>
      <c r="R35" s="94">
        <v>86500.800000000003</v>
      </c>
      <c r="S35" s="94">
        <v>0</v>
      </c>
      <c r="T35" s="94">
        <v>15264.9</v>
      </c>
      <c r="U35" s="94">
        <v>0</v>
      </c>
      <c r="V35" s="94">
        <v>15264.9</v>
      </c>
      <c r="W35" s="94">
        <v>0</v>
      </c>
      <c r="X35" s="94">
        <v>0</v>
      </c>
      <c r="Y35" s="92"/>
      <c r="Z35" s="91" t="s">
        <v>0</v>
      </c>
      <c r="AA35" s="94">
        <v>0</v>
      </c>
      <c r="AB35" s="94">
        <v>0</v>
      </c>
      <c r="AC35" s="94">
        <v>0</v>
      </c>
      <c r="AD35" s="92"/>
      <c r="AE35" s="91" t="s">
        <v>0</v>
      </c>
      <c r="AF35" s="91" t="s">
        <v>0</v>
      </c>
      <c r="AG35" s="114" t="s">
        <v>0</v>
      </c>
      <c r="AH35" s="94">
        <v>101765.7</v>
      </c>
      <c r="AI35" s="94">
        <v>101765.7</v>
      </c>
      <c r="AJ35" s="94">
        <v>86500.800000000003</v>
      </c>
      <c r="AK35" s="94">
        <v>86500.800000000003</v>
      </c>
      <c r="AL35" s="94">
        <v>0</v>
      </c>
      <c r="AM35" s="92"/>
      <c r="AN35" s="94">
        <v>101765.7</v>
      </c>
      <c r="AO35" s="94">
        <v>101765.7</v>
      </c>
      <c r="AP35" s="94">
        <v>86500.800000000003</v>
      </c>
      <c r="AQ35" s="94">
        <v>86500.800000000003</v>
      </c>
      <c r="AR35" s="94">
        <v>0</v>
      </c>
      <c r="AS35" s="94">
        <v>15264.9</v>
      </c>
      <c r="AT35" s="94">
        <v>0</v>
      </c>
      <c r="AU35" s="94">
        <f t="shared" si="0"/>
        <v>15264.9</v>
      </c>
      <c r="AV35" s="94">
        <v>15264.9</v>
      </c>
      <c r="AW35" s="94">
        <v>0</v>
      </c>
      <c r="AX35" s="94">
        <v>0</v>
      </c>
      <c r="AY35" s="94">
        <v>0</v>
      </c>
      <c r="AZ35" s="94">
        <v>0</v>
      </c>
      <c r="BA35" s="94">
        <v>0</v>
      </c>
      <c r="BB35" s="92"/>
      <c r="BC35" s="92"/>
      <c r="BD35" s="94">
        <v>0</v>
      </c>
      <c r="BE35" s="94">
        <v>0</v>
      </c>
      <c r="BF35" s="94">
        <v>101765.7</v>
      </c>
      <c r="BG35" s="94">
        <v>101765.7</v>
      </c>
      <c r="BH35" s="94">
        <v>86500.800000000003</v>
      </c>
      <c r="BI35" s="94">
        <v>86500.800000000003</v>
      </c>
      <c r="BJ35" s="94">
        <v>0</v>
      </c>
      <c r="BK35" s="94">
        <v>15264.9</v>
      </c>
      <c r="BL35" s="94">
        <v>0</v>
      </c>
      <c r="BM35" s="94">
        <v>15264.9</v>
      </c>
      <c r="BN35" s="94">
        <v>0</v>
      </c>
      <c r="BO35" s="94">
        <v>0</v>
      </c>
      <c r="BP35" s="92"/>
      <c r="BQ35" s="94">
        <v>101765.7</v>
      </c>
      <c r="BR35" s="94">
        <v>101765.7</v>
      </c>
      <c r="BS35" s="94">
        <v>86500.800000000003</v>
      </c>
      <c r="BT35" s="94">
        <v>86500.800000000003</v>
      </c>
      <c r="BU35" s="94">
        <v>0</v>
      </c>
      <c r="BV35" s="94">
        <v>15264.9</v>
      </c>
      <c r="BW35" s="94">
        <v>0</v>
      </c>
      <c r="BX35" s="94">
        <v>15264.9</v>
      </c>
      <c r="BY35" s="94">
        <v>0</v>
      </c>
      <c r="BZ35" s="94">
        <v>0</v>
      </c>
      <c r="CA35" s="94">
        <v>0</v>
      </c>
      <c r="CB35" s="94">
        <v>0</v>
      </c>
      <c r="CC35" s="92"/>
      <c r="CD35" s="92"/>
      <c r="CE35" s="94">
        <v>0</v>
      </c>
      <c r="CF35" s="94">
        <v>0</v>
      </c>
      <c r="CG35" s="94">
        <v>0</v>
      </c>
      <c r="CH35" s="94">
        <v>0</v>
      </c>
      <c r="CI35" s="94">
        <v>0</v>
      </c>
      <c r="CJ35" s="94">
        <v>0</v>
      </c>
      <c r="CK35" s="94">
        <v>0</v>
      </c>
      <c r="CL35" s="94">
        <v>1335.7</v>
      </c>
      <c r="CM35" s="92"/>
      <c r="CN35" s="94">
        <v>101765.7</v>
      </c>
      <c r="CO35" s="94">
        <v>101765.7</v>
      </c>
      <c r="CP35" s="94">
        <v>86500.800000000003</v>
      </c>
      <c r="CQ35" s="94">
        <v>86500.800000000003</v>
      </c>
      <c r="CR35" s="94">
        <v>0</v>
      </c>
      <c r="CS35" s="94">
        <v>15264.9</v>
      </c>
      <c r="CT35" s="94">
        <v>0</v>
      </c>
      <c r="CU35" s="94">
        <v>15264.9</v>
      </c>
      <c r="CV35" s="94">
        <v>0</v>
      </c>
      <c r="CW35" s="94">
        <v>0</v>
      </c>
      <c r="CX35" s="92"/>
      <c r="CY35" s="94">
        <v>0</v>
      </c>
      <c r="CZ35" s="94">
        <v>0</v>
      </c>
      <c r="DA35" s="94">
        <v>101765.7</v>
      </c>
      <c r="DB35" s="94">
        <v>101765.7</v>
      </c>
      <c r="DC35" s="92"/>
      <c r="DD35" s="91" t="s">
        <v>0</v>
      </c>
      <c r="DE35" s="94">
        <v>0</v>
      </c>
      <c r="DF35" s="94">
        <v>0</v>
      </c>
      <c r="DG35" s="94">
        <v>0</v>
      </c>
      <c r="DH35" s="94">
        <v>0</v>
      </c>
      <c r="DI35" s="94">
        <v>0</v>
      </c>
    </row>
    <row r="36" spans="1:113" ht="40.799999999999997" x14ac:dyDescent="0.3">
      <c r="A36" s="91" t="s">
        <v>1541</v>
      </c>
      <c r="B36" s="91" t="s">
        <v>1003</v>
      </c>
      <c r="C36" s="91" t="s">
        <v>1036</v>
      </c>
      <c r="D36" s="91" t="s">
        <v>1037</v>
      </c>
      <c r="E36" s="91" t="s">
        <v>1038</v>
      </c>
      <c r="F36" s="91" t="s">
        <v>1007</v>
      </c>
      <c r="G36" s="91" t="s">
        <v>1008</v>
      </c>
      <c r="H36" s="91" t="s">
        <v>998</v>
      </c>
      <c r="I36" s="91" t="s">
        <v>497</v>
      </c>
      <c r="J36" s="91" t="s">
        <v>498</v>
      </c>
      <c r="K36" s="91" t="s">
        <v>1524</v>
      </c>
      <c r="L36" s="91" t="s">
        <v>37</v>
      </c>
      <c r="M36" s="94">
        <v>296679.24</v>
      </c>
      <c r="N36" s="94">
        <v>0</v>
      </c>
      <c r="O36" s="94">
        <v>296679.24</v>
      </c>
      <c r="P36" s="94">
        <v>296679.24</v>
      </c>
      <c r="Q36" s="94">
        <v>252177.35</v>
      </c>
      <c r="R36" s="94">
        <v>252177.35</v>
      </c>
      <c r="S36" s="94">
        <v>0</v>
      </c>
      <c r="T36" s="94">
        <v>44501.89</v>
      </c>
      <c r="U36" s="94">
        <v>0</v>
      </c>
      <c r="V36" s="94">
        <v>44501.89</v>
      </c>
      <c r="W36" s="94">
        <v>0</v>
      </c>
      <c r="X36" s="94">
        <v>0</v>
      </c>
      <c r="Y36" s="92"/>
      <c r="Z36" s="91" t="s">
        <v>0</v>
      </c>
      <c r="AA36" s="94">
        <v>136804.54999999999</v>
      </c>
      <c r="AB36" s="94">
        <v>136804.54999999999</v>
      </c>
      <c r="AC36" s="94">
        <v>0</v>
      </c>
      <c r="AD36" s="92"/>
      <c r="AE36" s="91" t="s">
        <v>0</v>
      </c>
      <c r="AF36" s="91" t="s">
        <v>0</v>
      </c>
      <c r="AG36" s="114" t="s">
        <v>0</v>
      </c>
      <c r="AH36" s="94">
        <v>296679.21999999997</v>
      </c>
      <c r="AI36" s="94">
        <v>296679.21999999997</v>
      </c>
      <c r="AJ36" s="94">
        <v>252177.32</v>
      </c>
      <c r="AK36" s="94">
        <v>252177.32</v>
      </c>
      <c r="AL36" s="94">
        <v>0</v>
      </c>
      <c r="AM36" s="92"/>
      <c r="AN36" s="94">
        <v>296679.21999999997</v>
      </c>
      <c r="AO36" s="94">
        <v>296679.21999999997</v>
      </c>
      <c r="AP36" s="94">
        <v>252177.32</v>
      </c>
      <c r="AQ36" s="94">
        <v>252177.32</v>
      </c>
      <c r="AR36" s="94">
        <v>0</v>
      </c>
      <c r="AS36" s="94">
        <v>44501.9</v>
      </c>
      <c r="AT36" s="94">
        <v>0</v>
      </c>
      <c r="AU36" s="94">
        <f t="shared" si="0"/>
        <v>44501.9</v>
      </c>
      <c r="AV36" s="94">
        <v>44501.9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2"/>
      <c r="BC36" s="92"/>
      <c r="BD36" s="94">
        <v>0</v>
      </c>
      <c r="BE36" s="94">
        <v>0</v>
      </c>
      <c r="BF36" s="94">
        <v>296679.21999999997</v>
      </c>
      <c r="BG36" s="94">
        <v>296679.21999999997</v>
      </c>
      <c r="BH36" s="94">
        <v>252177.32</v>
      </c>
      <c r="BI36" s="94">
        <v>252177.32</v>
      </c>
      <c r="BJ36" s="94">
        <v>0</v>
      </c>
      <c r="BK36" s="94">
        <v>44501.9</v>
      </c>
      <c r="BL36" s="94">
        <v>0</v>
      </c>
      <c r="BM36" s="94">
        <v>44501.9</v>
      </c>
      <c r="BN36" s="94">
        <v>0</v>
      </c>
      <c r="BO36" s="94">
        <v>0</v>
      </c>
      <c r="BP36" s="92"/>
      <c r="BQ36" s="94">
        <v>296679.21999999997</v>
      </c>
      <c r="BR36" s="94">
        <v>296679.21999999997</v>
      </c>
      <c r="BS36" s="94">
        <v>252177.32</v>
      </c>
      <c r="BT36" s="94">
        <v>252177.32</v>
      </c>
      <c r="BU36" s="94">
        <v>0</v>
      </c>
      <c r="BV36" s="94">
        <v>44501.9</v>
      </c>
      <c r="BW36" s="94">
        <v>0</v>
      </c>
      <c r="BX36" s="94">
        <v>44501.9</v>
      </c>
      <c r="BY36" s="94">
        <v>0</v>
      </c>
      <c r="BZ36" s="94">
        <v>0</v>
      </c>
      <c r="CA36" s="94">
        <v>0</v>
      </c>
      <c r="CB36" s="94">
        <v>0</v>
      </c>
      <c r="CC36" s="92"/>
      <c r="CD36" s="92"/>
      <c r="CE36" s="94">
        <v>0</v>
      </c>
      <c r="CF36" s="94">
        <v>0</v>
      </c>
      <c r="CG36" s="94">
        <v>0</v>
      </c>
      <c r="CH36" s="94">
        <v>0</v>
      </c>
      <c r="CI36" s="94">
        <v>0</v>
      </c>
      <c r="CJ36" s="94">
        <v>0</v>
      </c>
      <c r="CK36" s="94">
        <v>0</v>
      </c>
      <c r="CL36" s="94">
        <v>2966.48</v>
      </c>
      <c r="CM36" s="92"/>
      <c r="CN36" s="94">
        <v>235665.95</v>
      </c>
      <c r="CO36" s="94">
        <v>235665.95</v>
      </c>
      <c r="CP36" s="94">
        <v>200316.06</v>
      </c>
      <c r="CQ36" s="94">
        <v>200316.06</v>
      </c>
      <c r="CR36" s="94">
        <v>0</v>
      </c>
      <c r="CS36" s="94">
        <v>35349.89</v>
      </c>
      <c r="CT36" s="94">
        <v>0</v>
      </c>
      <c r="CU36" s="94">
        <v>35349.89</v>
      </c>
      <c r="CV36" s="94">
        <v>0</v>
      </c>
      <c r="CW36" s="94">
        <v>0</v>
      </c>
      <c r="CX36" s="92"/>
      <c r="CY36" s="94">
        <v>0</v>
      </c>
      <c r="CZ36" s="94">
        <v>0</v>
      </c>
      <c r="DA36" s="94">
        <v>235665.95</v>
      </c>
      <c r="DB36" s="94">
        <v>235665.95</v>
      </c>
      <c r="DC36" s="92"/>
      <c r="DD36" s="91" t="s">
        <v>0</v>
      </c>
      <c r="DE36" s="94">
        <v>0</v>
      </c>
      <c r="DF36" s="94">
        <v>0</v>
      </c>
      <c r="DG36" s="94">
        <v>0</v>
      </c>
      <c r="DH36" s="94">
        <v>0</v>
      </c>
      <c r="DI36" s="94">
        <v>0</v>
      </c>
    </row>
    <row r="37" spans="1:113" ht="30.6" x14ac:dyDescent="0.3">
      <c r="A37" s="91" t="s">
        <v>1542</v>
      </c>
      <c r="B37" s="91" t="s">
        <v>1003</v>
      </c>
      <c r="C37" s="91" t="s">
        <v>1036</v>
      </c>
      <c r="D37" s="91" t="s">
        <v>1037</v>
      </c>
      <c r="E37" s="91" t="s">
        <v>1038</v>
      </c>
      <c r="F37" s="91" t="s">
        <v>1007</v>
      </c>
      <c r="G37" s="91" t="s">
        <v>1008</v>
      </c>
      <c r="H37" s="91" t="s">
        <v>998</v>
      </c>
      <c r="I37" s="91" t="s">
        <v>512</v>
      </c>
      <c r="J37" s="91" t="s">
        <v>513</v>
      </c>
      <c r="K37" s="91" t="s">
        <v>1523</v>
      </c>
      <c r="L37" s="91" t="s">
        <v>981</v>
      </c>
      <c r="M37" s="94">
        <v>442298.59</v>
      </c>
      <c r="N37" s="94">
        <v>0</v>
      </c>
      <c r="O37" s="94">
        <v>442298.59</v>
      </c>
      <c r="P37" s="94">
        <v>442298.59</v>
      </c>
      <c r="Q37" s="94">
        <v>375953.81</v>
      </c>
      <c r="R37" s="94">
        <v>375953.81</v>
      </c>
      <c r="S37" s="94">
        <v>0</v>
      </c>
      <c r="T37" s="94">
        <v>66344.78</v>
      </c>
      <c r="U37" s="94">
        <v>0</v>
      </c>
      <c r="V37" s="94">
        <v>66344.78</v>
      </c>
      <c r="W37" s="94">
        <v>0</v>
      </c>
      <c r="X37" s="94">
        <v>0</v>
      </c>
      <c r="Y37" s="92"/>
      <c r="Z37" s="91" t="s">
        <v>0</v>
      </c>
      <c r="AA37" s="94">
        <v>74789.490000000005</v>
      </c>
      <c r="AB37" s="94">
        <v>74789.490000000005</v>
      </c>
      <c r="AC37" s="94">
        <v>0</v>
      </c>
      <c r="AD37" s="92"/>
      <c r="AE37" s="91" t="s">
        <v>0</v>
      </c>
      <c r="AF37" s="91" t="s">
        <v>0</v>
      </c>
      <c r="AG37" s="114" t="s">
        <v>0</v>
      </c>
      <c r="AH37" s="94">
        <v>346065.48</v>
      </c>
      <c r="AI37" s="94">
        <v>346065.48</v>
      </c>
      <c r="AJ37" s="94">
        <v>331366.17</v>
      </c>
      <c r="AK37" s="94">
        <v>331366.17</v>
      </c>
      <c r="AL37" s="94">
        <v>0</v>
      </c>
      <c r="AM37" s="92"/>
      <c r="AN37" s="94">
        <v>346065.48</v>
      </c>
      <c r="AO37" s="94">
        <v>346065.48</v>
      </c>
      <c r="AP37" s="94">
        <v>294155.65999999997</v>
      </c>
      <c r="AQ37" s="94">
        <v>294155.65999999997</v>
      </c>
      <c r="AR37" s="94">
        <v>0</v>
      </c>
      <c r="AS37" s="94">
        <v>51909.82</v>
      </c>
      <c r="AT37" s="94">
        <v>0</v>
      </c>
      <c r="AU37" s="94">
        <f t="shared" si="0"/>
        <v>51909.82</v>
      </c>
      <c r="AV37" s="94">
        <v>51909.82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2"/>
      <c r="BC37" s="92"/>
      <c r="BD37" s="94">
        <v>0</v>
      </c>
      <c r="BE37" s="94">
        <v>0</v>
      </c>
      <c r="BF37" s="94">
        <v>346065.48</v>
      </c>
      <c r="BG37" s="94">
        <v>346065.48</v>
      </c>
      <c r="BH37" s="94">
        <v>294155.65999999997</v>
      </c>
      <c r="BI37" s="94">
        <v>294155.65999999997</v>
      </c>
      <c r="BJ37" s="94">
        <v>0</v>
      </c>
      <c r="BK37" s="94">
        <v>51909.82</v>
      </c>
      <c r="BL37" s="94">
        <v>0</v>
      </c>
      <c r="BM37" s="94">
        <v>51909.82</v>
      </c>
      <c r="BN37" s="94">
        <v>0</v>
      </c>
      <c r="BO37" s="94">
        <v>0</v>
      </c>
      <c r="BP37" s="92"/>
      <c r="BQ37" s="94">
        <v>346065.48</v>
      </c>
      <c r="BR37" s="94">
        <v>346065.48</v>
      </c>
      <c r="BS37" s="94">
        <v>294155.65999999997</v>
      </c>
      <c r="BT37" s="94">
        <v>294155.65999999997</v>
      </c>
      <c r="BU37" s="94">
        <v>0</v>
      </c>
      <c r="BV37" s="94">
        <v>51909.82</v>
      </c>
      <c r="BW37" s="94">
        <v>0</v>
      </c>
      <c r="BX37" s="94">
        <v>51909.82</v>
      </c>
      <c r="BY37" s="94">
        <v>0</v>
      </c>
      <c r="BZ37" s="94">
        <v>0</v>
      </c>
      <c r="CA37" s="94">
        <v>0</v>
      </c>
      <c r="CB37" s="94">
        <v>0</v>
      </c>
      <c r="CC37" s="99">
        <v>43965</v>
      </c>
      <c r="CD37" s="92"/>
      <c r="CE37" s="94">
        <v>0</v>
      </c>
      <c r="CF37" s="94">
        <v>0</v>
      </c>
      <c r="CG37" s="94">
        <v>0</v>
      </c>
      <c r="CH37" s="94">
        <v>0</v>
      </c>
      <c r="CI37" s="94">
        <v>0</v>
      </c>
      <c r="CJ37" s="94">
        <v>0</v>
      </c>
      <c r="CK37" s="94">
        <v>0</v>
      </c>
      <c r="CL37" s="94">
        <v>3460.3</v>
      </c>
      <c r="CM37" s="92"/>
      <c r="CN37" s="94">
        <v>95579.6</v>
      </c>
      <c r="CO37" s="94">
        <v>95579.6</v>
      </c>
      <c r="CP37" s="94">
        <v>81242.66</v>
      </c>
      <c r="CQ37" s="94">
        <v>81242.66</v>
      </c>
      <c r="CR37" s="94">
        <v>0</v>
      </c>
      <c r="CS37" s="94">
        <v>14336.94</v>
      </c>
      <c r="CT37" s="94">
        <v>0</v>
      </c>
      <c r="CU37" s="94">
        <v>14336.94</v>
      </c>
      <c r="CV37" s="94">
        <v>0</v>
      </c>
      <c r="CW37" s="94">
        <v>0</v>
      </c>
      <c r="CX37" s="92"/>
      <c r="CY37" s="94">
        <v>0</v>
      </c>
      <c r="CZ37" s="94">
        <v>0</v>
      </c>
      <c r="DA37" s="94">
        <v>95579.6</v>
      </c>
      <c r="DB37" s="94">
        <v>95579.6</v>
      </c>
      <c r="DC37" s="92"/>
      <c r="DD37" s="91" t="s">
        <v>0</v>
      </c>
      <c r="DE37" s="94">
        <v>0</v>
      </c>
      <c r="DF37" s="94">
        <v>0</v>
      </c>
      <c r="DG37" s="94">
        <v>0</v>
      </c>
      <c r="DH37" s="94">
        <v>0</v>
      </c>
      <c r="DI37" s="94">
        <v>0</v>
      </c>
    </row>
    <row r="38" spans="1:113" ht="71.400000000000006" x14ac:dyDescent="0.3">
      <c r="A38" s="91" t="s">
        <v>1543</v>
      </c>
      <c r="B38" s="91" t="s">
        <v>1003</v>
      </c>
      <c r="C38" s="91" t="s">
        <v>1036</v>
      </c>
      <c r="D38" s="91" t="s">
        <v>1037</v>
      </c>
      <c r="E38" s="91" t="s">
        <v>1038</v>
      </c>
      <c r="F38" s="91" t="s">
        <v>1007</v>
      </c>
      <c r="G38" s="91" t="s">
        <v>1008</v>
      </c>
      <c r="H38" s="91" t="s">
        <v>998</v>
      </c>
      <c r="I38" s="91" t="s">
        <v>506</v>
      </c>
      <c r="J38" s="91" t="s">
        <v>507</v>
      </c>
      <c r="K38" s="91" t="s">
        <v>1522</v>
      </c>
      <c r="L38" s="91" t="s">
        <v>37</v>
      </c>
      <c r="M38" s="94">
        <v>3993</v>
      </c>
      <c r="N38" s="94">
        <v>0</v>
      </c>
      <c r="O38" s="94">
        <v>3993</v>
      </c>
      <c r="P38" s="94">
        <v>3993</v>
      </c>
      <c r="Q38" s="94">
        <v>3394.05</v>
      </c>
      <c r="R38" s="94">
        <v>3394.05</v>
      </c>
      <c r="S38" s="94">
        <v>0</v>
      </c>
      <c r="T38" s="94">
        <v>598.95000000000005</v>
      </c>
      <c r="U38" s="94">
        <v>0</v>
      </c>
      <c r="V38" s="94">
        <v>598.95000000000005</v>
      </c>
      <c r="W38" s="94">
        <v>0</v>
      </c>
      <c r="X38" s="94">
        <v>0</v>
      </c>
      <c r="Y38" s="92"/>
      <c r="Z38" s="91" t="s">
        <v>0</v>
      </c>
      <c r="AA38" s="94">
        <v>1018.22</v>
      </c>
      <c r="AB38" s="94">
        <v>1018.22</v>
      </c>
      <c r="AC38" s="94">
        <v>0</v>
      </c>
      <c r="AD38" s="92"/>
      <c r="AE38" s="91" t="s">
        <v>0</v>
      </c>
      <c r="AF38" s="91" t="s">
        <v>0</v>
      </c>
      <c r="AG38" s="114" t="s">
        <v>0</v>
      </c>
      <c r="AH38" s="94">
        <v>3993</v>
      </c>
      <c r="AI38" s="94">
        <v>3993</v>
      </c>
      <c r="AJ38" s="94">
        <v>3394.05</v>
      </c>
      <c r="AK38" s="94">
        <v>3394.05</v>
      </c>
      <c r="AL38" s="94">
        <v>0</v>
      </c>
      <c r="AM38" s="92"/>
      <c r="AN38" s="94">
        <v>3993</v>
      </c>
      <c r="AO38" s="94">
        <v>3993</v>
      </c>
      <c r="AP38" s="94">
        <v>3394.05</v>
      </c>
      <c r="AQ38" s="94">
        <v>3394.05</v>
      </c>
      <c r="AR38" s="94">
        <v>0</v>
      </c>
      <c r="AS38" s="94">
        <v>598.95000000000005</v>
      </c>
      <c r="AT38" s="94">
        <v>0</v>
      </c>
      <c r="AU38" s="94">
        <f t="shared" si="0"/>
        <v>598.95000000000005</v>
      </c>
      <c r="AV38" s="94">
        <v>598.95000000000005</v>
      </c>
      <c r="AW38" s="94">
        <v>0</v>
      </c>
      <c r="AX38" s="94">
        <v>0</v>
      </c>
      <c r="AY38" s="94">
        <v>0</v>
      </c>
      <c r="AZ38" s="94">
        <v>0</v>
      </c>
      <c r="BA38" s="94">
        <v>0</v>
      </c>
      <c r="BB38" s="92"/>
      <c r="BC38" s="92"/>
      <c r="BD38" s="94">
        <v>0</v>
      </c>
      <c r="BE38" s="94">
        <v>0</v>
      </c>
      <c r="BF38" s="94">
        <v>3993</v>
      </c>
      <c r="BG38" s="94">
        <v>3993</v>
      </c>
      <c r="BH38" s="94">
        <v>3394.05</v>
      </c>
      <c r="BI38" s="94">
        <v>3394.05</v>
      </c>
      <c r="BJ38" s="94">
        <v>0</v>
      </c>
      <c r="BK38" s="94">
        <v>598.95000000000005</v>
      </c>
      <c r="BL38" s="94">
        <v>0</v>
      </c>
      <c r="BM38" s="94">
        <v>598.95000000000005</v>
      </c>
      <c r="BN38" s="94">
        <v>0</v>
      </c>
      <c r="BO38" s="94">
        <v>0</v>
      </c>
      <c r="BP38" s="92"/>
      <c r="BQ38" s="94">
        <v>3993</v>
      </c>
      <c r="BR38" s="94">
        <v>3993</v>
      </c>
      <c r="BS38" s="94">
        <v>3394.05</v>
      </c>
      <c r="BT38" s="94">
        <v>3394.05</v>
      </c>
      <c r="BU38" s="94">
        <v>0</v>
      </c>
      <c r="BV38" s="94">
        <v>598.95000000000005</v>
      </c>
      <c r="BW38" s="94">
        <v>0</v>
      </c>
      <c r="BX38" s="94">
        <v>598.95000000000005</v>
      </c>
      <c r="BY38" s="94">
        <v>0</v>
      </c>
      <c r="BZ38" s="94">
        <v>0</v>
      </c>
      <c r="CA38" s="94">
        <v>0</v>
      </c>
      <c r="CB38" s="94">
        <v>0</v>
      </c>
      <c r="CC38" s="92"/>
      <c r="CD38" s="92"/>
      <c r="CE38" s="94">
        <v>0</v>
      </c>
      <c r="CF38" s="94">
        <v>0</v>
      </c>
      <c r="CG38" s="94">
        <v>0</v>
      </c>
      <c r="CH38" s="94">
        <v>0</v>
      </c>
      <c r="CI38" s="94">
        <v>0</v>
      </c>
      <c r="CJ38" s="94">
        <v>0</v>
      </c>
      <c r="CK38" s="94">
        <v>0</v>
      </c>
      <c r="CL38" s="94">
        <v>0</v>
      </c>
      <c r="CM38" s="92"/>
      <c r="CN38" s="94">
        <v>0</v>
      </c>
      <c r="CO38" s="94">
        <v>0</v>
      </c>
      <c r="CP38" s="94">
        <v>0</v>
      </c>
      <c r="CQ38" s="94">
        <v>0</v>
      </c>
      <c r="CR38" s="94">
        <v>0</v>
      </c>
      <c r="CS38" s="94">
        <v>0</v>
      </c>
      <c r="CT38" s="94">
        <v>0</v>
      </c>
      <c r="CU38" s="94">
        <v>0</v>
      </c>
      <c r="CV38" s="94">
        <v>0</v>
      </c>
      <c r="CW38" s="94">
        <v>0</v>
      </c>
      <c r="CX38" s="92"/>
      <c r="CY38" s="94">
        <v>0</v>
      </c>
      <c r="CZ38" s="94">
        <v>0</v>
      </c>
      <c r="DA38" s="94">
        <v>0</v>
      </c>
      <c r="DB38" s="94">
        <v>0</v>
      </c>
      <c r="DC38" s="92"/>
      <c r="DD38" s="91" t="s">
        <v>0</v>
      </c>
      <c r="DE38" s="94">
        <v>0</v>
      </c>
      <c r="DF38" s="94">
        <v>0</v>
      </c>
      <c r="DG38" s="94">
        <v>0</v>
      </c>
      <c r="DH38" s="94">
        <v>0</v>
      </c>
      <c r="DI38" s="94">
        <v>0</v>
      </c>
    </row>
    <row r="39" spans="1:113" ht="40.799999999999997" x14ac:dyDescent="0.3">
      <c r="A39" s="91" t="s">
        <v>1544</v>
      </c>
      <c r="B39" s="91" t="s">
        <v>1003</v>
      </c>
      <c r="C39" s="91" t="s">
        <v>1036</v>
      </c>
      <c r="D39" s="91" t="s">
        <v>1037</v>
      </c>
      <c r="E39" s="91" t="s">
        <v>1038</v>
      </c>
      <c r="F39" s="91" t="s">
        <v>1007</v>
      </c>
      <c r="G39" s="91" t="s">
        <v>1008</v>
      </c>
      <c r="H39" s="91" t="s">
        <v>998</v>
      </c>
      <c r="I39" s="91" t="s">
        <v>509</v>
      </c>
      <c r="J39" s="91" t="s">
        <v>510</v>
      </c>
      <c r="K39" s="91" t="s">
        <v>1526</v>
      </c>
      <c r="L39" s="91" t="s">
        <v>37</v>
      </c>
      <c r="M39" s="94">
        <v>121153.55</v>
      </c>
      <c r="N39" s="94">
        <v>0</v>
      </c>
      <c r="O39" s="94">
        <v>121153.55</v>
      </c>
      <c r="P39" s="94">
        <v>121153.55</v>
      </c>
      <c r="Q39" s="94">
        <v>102980.52</v>
      </c>
      <c r="R39" s="94">
        <v>102980.52</v>
      </c>
      <c r="S39" s="94">
        <v>0</v>
      </c>
      <c r="T39" s="94">
        <v>18173.03</v>
      </c>
      <c r="U39" s="94">
        <v>0</v>
      </c>
      <c r="V39" s="94">
        <v>18173.03</v>
      </c>
      <c r="W39" s="94">
        <v>0</v>
      </c>
      <c r="X39" s="94">
        <v>0</v>
      </c>
      <c r="Y39" s="92"/>
      <c r="Z39" s="91" t="s">
        <v>0</v>
      </c>
      <c r="AA39" s="94">
        <v>30894.16</v>
      </c>
      <c r="AB39" s="94">
        <v>30894.16</v>
      </c>
      <c r="AC39" s="94">
        <v>0</v>
      </c>
      <c r="AD39" s="92"/>
      <c r="AE39" s="91" t="s">
        <v>0</v>
      </c>
      <c r="AF39" s="91" t="s">
        <v>0</v>
      </c>
      <c r="AG39" s="114" t="s">
        <v>0</v>
      </c>
      <c r="AH39" s="94">
        <v>121153.53</v>
      </c>
      <c r="AI39" s="94">
        <v>121153.53</v>
      </c>
      <c r="AJ39" s="94">
        <v>102980.52</v>
      </c>
      <c r="AK39" s="94">
        <v>102980.52</v>
      </c>
      <c r="AL39" s="94">
        <v>0</v>
      </c>
      <c r="AM39" s="92"/>
      <c r="AN39" s="94">
        <v>121153.53</v>
      </c>
      <c r="AO39" s="94">
        <v>121153.53</v>
      </c>
      <c r="AP39" s="94">
        <v>102980.52</v>
      </c>
      <c r="AQ39" s="94">
        <v>102980.52</v>
      </c>
      <c r="AR39" s="94">
        <v>0</v>
      </c>
      <c r="AS39" s="94">
        <v>18173.009999999998</v>
      </c>
      <c r="AT39" s="94">
        <v>0</v>
      </c>
      <c r="AU39" s="94">
        <f t="shared" si="0"/>
        <v>18173.009999999998</v>
      </c>
      <c r="AV39" s="94">
        <v>18173.009999999998</v>
      </c>
      <c r="AW39" s="94">
        <v>0</v>
      </c>
      <c r="AX39" s="94">
        <v>0</v>
      </c>
      <c r="AY39" s="94">
        <v>0</v>
      </c>
      <c r="AZ39" s="94">
        <v>0</v>
      </c>
      <c r="BA39" s="94">
        <v>0</v>
      </c>
      <c r="BB39" s="92"/>
      <c r="BC39" s="92"/>
      <c r="BD39" s="94">
        <v>0</v>
      </c>
      <c r="BE39" s="94">
        <v>0</v>
      </c>
      <c r="BF39" s="94">
        <v>121153.53</v>
      </c>
      <c r="BG39" s="94">
        <v>121153.53</v>
      </c>
      <c r="BH39" s="94">
        <v>102980.52</v>
      </c>
      <c r="BI39" s="94">
        <v>102980.52</v>
      </c>
      <c r="BJ39" s="94">
        <v>0</v>
      </c>
      <c r="BK39" s="94">
        <v>18173.009999999998</v>
      </c>
      <c r="BL39" s="94">
        <v>0</v>
      </c>
      <c r="BM39" s="94">
        <v>18173.009999999998</v>
      </c>
      <c r="BN39" s="94">
        <v>0</v>
      </c>
      <c r="BO39" s="94">
        <v>0</v>
      </c>
      <c r="BP39" s="92"/>
      <c r="BQ39" s="94">
        <v>121153.53</v>
      </c>
      <c r="BR39" s="94">
        <v>121153.53</v>
      </c>
      <c r="BS39" s="94">
        <v>102980.52</v>
      </c>
      <c r="BT39" s="94">
        <v>102980.52</v>
      </c>
      <c r="BU39" s="94">
        <v>0</v>
      </c>
      <c r="BV39" s="94">
        <v>18173.009999999998</v>
      </c>
      <c r="BW39" s="94">
        <v>0</v>
      </c>
      <c r="BX39" s="94">
        <v>18173.009999999998</v>
      </c>
      <c r="BY39" s="94">
        <v>0</v>
      </c>
      <c r="BZ39" s="94">
        <v>0</v>
      </c>
      <c r="CA39" s="94">
        <v>0</v>
      </c>
      <c r="CB39" s="94">
        <v>0</v>
      </c>
      <c r="CC39" s="92"/>
      <c r="CD39" s="92"/>
      <c r="CE39" s="94">
        <v>0</v>
      </c>
      <c r="CF39" s="94">
        <v>0</v>
      </c>
      <c r="CG39" s="94">
        <v>0</v>
      </c>
      <c r="CH39" s="94">
        <v>0</v>
      </c>
      <c r="CI39" s="94">
        <v>0</v>
      </c>
      <c r="CJ39" s="94">
        <v>0</v>
      </c>
      <c r="CK39" s="94">
        <v>0</v>
      </c>
      <c r="CL39" s="94">
        <v>0</v>
      </c>
      <c r="CM39" s="92"/>
      <c r="CN39" s="94">
        <v>121153.53</v>
      </c>
      <c r="CO39" s="94">
        <v>121153.53</v>
      </c>
      <c r="CP39" s="94">
        <v>102980.52</v>
      </c>
      <c r="CQ39" s="94">
        <v>102980.52</v>
      </c>
      <c r="CR39" s="94">
        <v>0</v>
      </c>
      <c r="CS39" s="94">
        <v>18173.009999999998</v>
      </c>
      <c r="CT39" s="94">
        <v>0</v>
      </c>
      <c r="CU39" s="94">
        <v>18173.009999999998</v>
      </c>
      <c r="CV39" s="94">
        <v>0</v>
      </c>
      <c r="CW39" s="94">
        <v>0</v>
      </c>
      <c r="CX39" s="92"/>
      <c r="CY39" s="94">
        <v>0</v>
      </c>
      <c r="CZ39" s="94">
        <v>0</v>
      </c>
      <c r="DA39" s="94">
        <v>121153.53</v>
      </c>
      <c r="DB39" s="94">
        <v>121153.53</v>
      </c>
      <c r="DC39" s="92"/>
      <c r="DD39" s="91" t="s">
        <v>0</v>
      </c>
      <c r="DE39" s="94">
        <v>0</v>
      </c>
      <c r="DF39" s="94">
        <v>0</v>
      </c>
      <c r="DG39" s="94">
        <v>0</v>
      </c>
      <c r="DH39" s="94">
        <v>0</v>
      </c>
      <c r="DI39" s="94">
        <v>0</v>
      </c>
    </row>
    <row r="40" spans="1:113" ht="51" x14ac:dyDescent="0.3">
      <c r="A40" s="91" t="s">
        <v>1545</v>
      </c>
      <c r="B40" s="91" t="s">
        <v>1003</v>
      </c>
      <c r="C40" s="91" t="s">
        <v>1036</v>
      </c>
      <c r="D40" s="91" t="s">
        <v>1037</v>
      </c>
      <c r="E40" s="91" t="s">
        <v>1038</v>
      </c>
      <c r="F40" s="91" t="s">
        <v>1007</v>
      </c>
      <c r="G40" s="91" t="s">
        <v>1008</v>
      </c>
      <c r="H40" s="91" t="s">
        <v>998</v>
      </c>
      <c r="I40" s="91" t="s">
        <v>518</v>
      </c>
      <c r="J40" s="91" t="s">
        <v>519</v>
      </c>
      <c r="K40" s="91" t="s">
        <v>1525</v>
      </c>
      <c r="L40" s="91" t="s">
        <v>981</v>
      </c>
      <c r="M40" s="94">
        <v>564471.25</v>
      </c>
      <c r="N40" s="94">
        <v>0</v>
      </c>
      <c r="O40" s="94">
        <v>564471.25</v>
      </c>
      <c r="P40" s="94">
        <v>564471.25</v>
      </c>
      <c r="Q40" s="94">
        <v>479800.56</v>
      </c>
      <c r="R40" s="94">
        <v>479800.56</v>
      </c>
      <c r="S40" s="94">
        <v>0</v>
      </c>
      <c r="T40" s="94">
        <v>84670.69</v>
      </c>
      <c r="U40" s="94">
        <v>0</v>
      </c>
      <c r="V40" s="94">
        <v>84670.69</v>
      </c>
      <c r="W40" s="94">
        <v>0</v>
      </c>
      <c r="X40" s="94">
        <v>0</v>
      </c>
      <c r="Y40" s="92"/>
      <c r="Z40" s="91" t="s">
        <v>0</v>
      </c>
      <c r="AA40" s="94">
        <v>0</v>
      </c>
      <c r="AB40" s="94">
        <v>0</v>
      </c>
      <c r="AC40" s="94">
        <v>0</v>
      </c>
      <c r="AD40" s="92"/>
      <c r="AE40" s="91" t="s">
        <v>0</v>
      </c>
      <c r="AF40" s="91" t="s">
        <v>0</v>
      </c>
      <c r="AG40" s="114" t="s">
        <v>0</v>
      </c>
      <c r="AH40" s="94">
        <v>225991.36</v>
      </c>
      <c r="AI40" s="94">
        <v>225991.36</v>
      </c>
      <c r="AJ40" s="94">
        <v>192092.66</v>
      </c>
      <c r="AK40" s="94">
        <v>192092.66</v>
      </c>
      <c r="AL40" s="94">
        <v>0</v>
      </c>
      <c r="AM40" s="92"/>
      <c r="AN40" s="94">
        <v>225991.36</v>
      </c>
      <c r="AO40" s="94">
        <v>225991.36</v>
      </c>
      <c r="AP40" s="94">
        <v>192092.66</v>
      </c>
      <c r="AQ40" s="94">
        <v>192092.66</v>
      </c>
      <c r="AR40" s="94">
        <v>0</v>
      </c>
      <c r="AS40" s="94">
        <v>33898.699999999997</v>
      </c>
      <c r="AT40" s="94">
        <v>0</v>
      </c>
      <c r="AU40" s="94">
        <f t="shared" si="0"/>
        <v>33898.699999999997</v>
      </c>
      <c r="AV40" s="94">
        <v>33898.699999999997</v>
      </c>
      <c r="AW40" s="94">
        <v>0</v>
      </c>
      <c r="AX40" s="94">
        <v>0</v>
      </c>
      <c r="AY40" s="94">
        <v>0</v>
      </c>
      <c r="AZ40" s="94">
        <v>0</v>
      </c>
      <c r="BA40" s="94">
        <v>0</v>
      </c>
      <c r="BB40" s="92"/>
      <c r="BC40" s="92"/>
      <c r="BD40" s="94">
        <v>0</v>
      </c>
      <c r="BE40" s="94">
        <v>0</v>
      </c>
      <c r="BF40" s="94">
        <v>225991.36</v>
      </c>
      <c r="BG40" s="94">
        <v>225991.36</v>
      </c>
      <c r="BH40" s="94">
        <v>192092.66</v>
      </c>
      <c r="BI40" s="94">
        <v>192092.66</v>
      </c>
      <c r="BJ40" s="94">
        <v>0</v>
      </c>
      <c r="BK40" s="94">
        <v>33898.699999999997</v>
      </c>
      <c r="BL40" s="94">
        <v>0</v>
      </c>
      <c r="BM40" s="94">
        <v>33898.699999999997</v>
      </c>
      <c r="BN40" s="94">
        <v>0</v>
      </c>
      <c r="BO40" s="94">
        <v>0</v>
      </c>
      <c r="BP40" s="92"/>
      <c r="BQ40" s="94">
        <v>225991.36</v>
      </c>
      <c r="BR40" s="94">
        <v>225991.36</v>
      </c>
      <c r="BS40" s="94">
        <v>192092.66</v>
      </c>
      <c r="BT40" s="94">
        <v>192092.66</v>
      </c>
      <c r="BU40" s="94">
        <v>0</v>
      </c>
      <c r="BV40" s="94">
        <v>33898.699999999997</v>
      </c>
      <c r="BW40" s="94">
        <v>0</v>
      </c>
      <c r="BX40" s="94">
        <v>33898.699999999997</v>
      </c>
      <c r="BY40" s="94">
        <v>0</v>
      </c>
      <c r="BZ40" s="94">
        <v>0</v>
      </c>
      <c r="CA40" s="94">
        <v>0</v>
      </c>
      <c r="CB40" s="94">
        <v>0</v>
      </c>
      <c r="CC40" s="92"/>
      <c r="CD40" s="92"/>
      <c r="CE40" s="94">
        <v>0</v>
      </c>
      <c r="CF40" s="94">
        <v>0</v>
      </c>
      <c r="CG40" s="94">
        <v>0</v>
      </c>
      <c r="CH40" s="94">
        <v>0</v>
      </c>
      <c r="CI40" s="94">
        <v>0</v>
      </c>
      <c r="CJ40" s="94">
        <v>0</v>
      </c>
      <c r="CK40" s="94">
        <v>0</v>
      </c>
      <c r="CL40" s="94">
        <v>2458.86</v>
      </c>
      <c r="CM40" s="92"/>
      <c r="CN40" s="94">
        <v>0</v>
      </c>
      <c r="CO40" s="94">
        <v>0</v>
      </c>
      <c r="CP40" s="94">
        <v>0</v>
      </c>
      <c r="CQ40" s="94">
        <v>0</v>
      </c>
      <c r="CR40" s="94">
        <v>0</v>
      </c>
      <c r="CS40" s="94">
        <v>0</v>
      </c>
      <c r="CT40" s="94">
        <v>0</v>
      </c>
      <c r="CU40" s="94">
        <v>0</v>
      </c>
      <c r="CV40" s="94">
        <v>0</v>
      </c>
      <c r="CW40" s="94">
        <v>0</v>
      </c>
      <c r="CX40" s="92"/>
      <c r="CY40" s="94">
        <v>0</v>
      </c>
      <c r="CZ40" s="94">
        <v>0</v>
      </c>
      <c r="DA40" s="94">
        <v>0</v>
      </c>
      <c r="DB40" s="94">
        <v>0</v>
      </c>
      <c r="DC40" s="92"/>
      <c r="DD40" s="91" t="s">
        <v>0</v>
      </c>
      <c r="DE40" s="94">
        <v>0</v>
      </c>
      <c r="DF40" s="94">
        <v>0</v>
      </c>
      <c r="DG40" s="94">
        <v>0</v>
      </c>
      <c r="DH40" s="94">
        <v>0</v>
      </c>
      <c r="DI40" s="94">
        <v>0</v>
      </c>
    </row>
    <row r="41" spans="1:113" ht="51" x14ac:dyDescent="0.3">
      <c r="A41" s="91" t="s">
        <v>1546</v>
      </c>
      <c r="B41" s="91" t="s">
        <v>1003</v>
      </c>
      <c r="C41" s="91" t="s">
        <v>1036</v>
      </c>
      <c r="D41" s="91" t="s">
        <v>1037</v>
      </c>
      <c r="E41" s="91" t="s">
        <v>1038</v>
      </c>
      <c r="F41" s="91" t="s">
        <v>1007</v>
      </c>
      <c r="G41" s="91" t="s">
        <v>1008</v>
      </c>
      <c r="H41" s="91" t="s">
        <v>998</v>
      </c>
      <c r="I41" s="91" t="s">
        <v>500</v>
      </c>
      <c r="J41" s="91" t="s">
        <v>501</v>
      </c>
      <c r="K41" s="91" t="s">
        <v>1524</v>
      </c>
      <c r="L41" s="91" t="s">
        <v>981</v>
      </c>
      <c r="M41" s="94">
        <v>554211</v>
      </c>
      <c r="N41" s="94">
        <v>0</v>
      </c>
      <c r="O41" s="94">
        <v>554211</v>
      </c>
      <c r="P41" s="94">
        <v>554211</v>
      </c>
      <c r="Q41" s="94">
        <v>471079</v>
      </c>
      <c r="R41" s="94">
        <v>471079</v>
      </c>
      <c r="S41" s="94">
        <v>0</v>
      </c>
      <c r="T41" s="94">
        <v>83132</v>
      </c>
      <c r="U41" s="94">
        <v>0</v>
      </c>
      <c r="V41" s="94">
        <v>83132</v>
      </c>
      <c r="W41" s="94">
        <v>0</v>
      </c>
      <c r="X41" s="94">
        <v>0</v>
      </c>
      <c r="Y41" s="92"/>
      <c r="Z41" s="91" t="s">
        <v>0</v>
      </c>
      <c r="AA41" s="94">
        <v>0</v>
      </c>
      <c r="AB41" s="94">
        <v>0</v>
      </c>
      <c r="AC41" s="94">
        <v>0</v>
      </c>
      <c r="AD41" s="92"/>
      <c r="AE41" s="91" t="s">
        <v>0</v>
      </c>
      <c r="AF41" s="91" t="s">
        <v>0</v>
      </c>
      <c r="AG41" s="114" t="s">
        <v>0</v>
      </c>
      <c r="AH41" s="94">
        <v>22980.2</v>
      </c>
      <c r="AI41" s="94">
        <v>22980.2</v>
      </c>
      <c r="AJ41" s="94">
        <v>160856.85</v>
      </c>
      <c r="AK41" s="94">
        <v>160856.85</v>
      </c>
      <c r="AL41" s="94">
        <v>0</v>
      </c>
      <c r="AM41" s="92"/>
      <c r="AN41" s="94">
        <v>22980.2</v>
      </c>
      <c r="AO41" s="94">
        <v>22980.2</v>
      </c>
      <c r="AP41" s="94">
        <v>19533.150000000001</v>
      </c>
      <c r="AQ41" s="94">
        <v>19533.150000000001</v>
      </c>
      <c r="AR41" s="94">
        <v>0</v>
      </c>
      <c r="AS41" s="94">
        <v>3447.05</v>
      </c>
      <c r="AT41" s="94">
        <v>0</v>
      </c>
      <c r="AU41" s="94">
        <f t="shared" si="0"/>
        <v>3447.05</v>
      </c>
      <c r="AV41" s="94">
        <v>3447.05</v>
      </c>
      <c r="AW41" s="94">
        <v>0</v>
      </c>
      <c r="AX41" s="94">
        <v>0</v>
      </c>
      <c r="AY41" s="94">
        <v>0</v>
      </c>
      <c r="AZ41" s="94">
        <v>0</v>
      </c>
      <c r="BA41" s="94">
        <v>0</v>
      </c>
      <c r="BB41" s="92"/>
      <c r="BC41" s="92"/>
      <c r="BD41" s="94">
        <v>0</v>
      </c>
      <c r="BE41" s="94">
        <v>0</v>
      </c>
      <c r="BF41" s="94">
        <v>22980.2</v>
      </c>
      <c r="BG41" s="94">
        <v>22980.2</v>
      </c>
      <c r="BH41" s="94">
        <v>19533.150000000001</v>
      </c>
      <c r="BI41" s="94">
        <v>19533.150000000001</v>
      </c>
      <c r="BJ41" s="94">
        <v>0</v>
      </c>
      <c r="BK41" s="94">
        <v>3447.05</v>
      </c>
      <c r="BL41" s="94">
        <v>0</v>
      </c>
      <c r="BM41" s="94">
        <v>3447.05</v>
      </c>
      <c r="BN41" s="94">
        <v>0</v>
      </c>
      <c r="BO41" s="94">
        <v>0</v>
      </c>
      <c r="BP41" s="92"/>
      <c r="BQ41" s="94">
        <v>22735.759999999998</v>
      </c>
      <c r="BR41" s="94">
        <v>22735.759999999998</v>
      </c>
      <c r="BS41" s="94">
        <v>19325.38</v>
      </c>
      <c r="BT41" s="94">
        <v>19325.38</v>
      </c>
      <c r="BU41" s="94">
        <v>0</v>
      </c>
      <c r="BV41" s="94">
        <v>3410.38</v>
      </c>
      <c r="BW41" s="94">
        <v>0</v>
      </c>
      <c r="BX41" s="94">
        <v>3410.38</v>
      </c>
      <c r="BY41" s="94">
        <v>0</v>
      </c>
      <c r="BZ41" s="94">
        <v>0</v>
      </c>
      <c r="CA41" s="94">
        <v>0</v>
      </c>
      <c r="CB41" s="94">
        <v>0</v>
      </c>
      <c r="CC41" s="92"/>
      <c r="CD41" s="92"/>
      <c r="CE41" s="94">
        <v>0</v>
      </c>
      <c r="CF41" s="94">
        <v>0</v>
      </c>
      <c r="CG41" s="94">
        <v>0</v>
      </c>
      <c r="CH41" s="94">
        <v>0</v>
      </c>
      <c r="CI41" s="94">
        <v>0</v>
      </c>
      <c r="CJ41" s="94">
        <v>0</v>
      </c>
      <c r="CK41" s="94">
        <v>0</v>
      </c>
      <c r="CL41" s="94">
        <v>227.34</v>
      </c>
      <c r="CM41" s="92"/>
      <c r="CN41" s="94">
        <v>0</v>
      </c>
      <c r="CO41" s="94">
        <v>0</v>
      </c>
      <c r="CP41" s="94">
        <v>0</v>
      </c>
      <c r="CQ41" s="94">
        <v>0</v>
      </c>
      <c r="CR41" s="94">
        <v>0</v>
      </c>
      <c r="CS41" s="94">
        <v>0</v>
      </c>
      <c r="CT41" s="94">
        <v>0</v>
      </c>
      <c r="CU41" s="94">
        <v>0</v>
      </c>
      <c r="CV41" s="94">
        <v>0</v>
      </c>
      <c r="CW41" s="94">
        <v>0</v>
      </c>
      <c r="CX41" s="92"/>
      <c r="CY41" s="94">
        <v>0</v>
      </c>
      <c r="CZ41" s="94">
        <v>0</v>
      </c>
      <c r="DA41" s="94">
        <v>0</v>
      </c>
      <c r="DB41" s="94">
        <v>0</v>
      </c>
      <c r="DC41" s="92"/>
      <c r="DD41" s="91" t="s">
        <v>0</v>
      </c>
      <c r="DE41" s="94">
        <v>0</v>
      </c>
      <c r="DF41" s="94">
        <v>0</v>
      </c>
      <c r="DG41" s="94">
        <v>0</v>
      </c>
      <c r="DH41" s="94">
        <v>0</v>
      </c>
      <c r="DI41" s="94">
        <v>0</v>
      </c>
    </row>
    <row r="42" spans="1:113" ht="40.799999999999997" x14ac:dyDescent="0.3">
      <c r="A42" s="91" t="s">
        <v>1547</v>
      </c>
      <c r="B42" s="91" t="s">
        <v>1003</v>
      </c>
      <c r="C42" s="91" t="s">
        <v>1036</v>
      </c>
      <c r="D42" s="91" t="s">
        <v>1037</v>
      </c>
      <c r="E42" s="91" t="s">
        <v>1038</v>
      </c>
      <c r="F42" s="91" t="s">
        <v>1007</v>
      </c>
      <c r="G42" s="91" t="s">
        <v>1008</v>
      </c>
      <c r="H42" s="91" t="s">
        <v>998</v>
      </c>
      <c r="I42" s="91" t="s">
        <v>515</v>
      </c>
      <c r="J42" s="91" t="s">
        <v>516</v>
      </c>
      <c r="K42" s="91" t="s">
        <v>1523</v>
      </c>
      <c r="L42" s="91" t="s">
        <v>981</v>
      </c>
      <c r="M42" s="94">
        <v>127546.19</v>
      </c>
      <c r="N42" s="94">
        <v>0</v>
      </c>
      <c r="O42" s="94">
        <v>127546.19</v>
      </c>
      <c r="P42" s="94">
        <v>127546.19</v>
      </c>
      <c r="Q42" s="94">
        <v>108414</v>
      </c>
      <c r="R42" s="94">
        <v>108414</v>
      </c>
      <c r="S42" s="94">
        <v>0</v>
      </c>
      <c r="T42" s="94">
        <v>19132.189999999999</v>
      </c>
      <c r="U42" s="94">
        <v>0</v>
      </c>
      <c r="V42" s="94">
        <v>19132.189999999999</v>
      </c>
      <c r="W42" s="94">
        <v>0</v>
      </c>
      <c r="X42" s="94">
        <v>0</v>
      </c>
      <c r="Y42" s="92"/>
      <c r="Z42" s="91" t="s">
        <v>0</v>
      </c>
      <c r="AA42" s="94">
        <v>17524.2</v>
      </c>
      <c r="AB42" s="94">
        <v>17524.2</v>
      </c>
      <c r="AC42" s="94">
        <v>0</v>
      </c>
      <c r="AD42" s="92"/>
      <c r="AE42" s="91" t="s">
        <v>0</v>
      </c>
      <c r="AF42" s="91" t="s">
        <v>0</v>
      </c>
      <c r="AG42" s="114" t="s">
        <v>0</v>
      </c>
      <c r="AH42" s="94">
        <v>93113.84</v>
      </c>
      <c r="AI42" s="94">
        <v>93113.84</v>
      </c>
      <c r="AJ42" s="94">
        <v>94146.57</v>
      </c>
      <c r="AK42" s="94">
        <v>94146.57</v>
      </c>
      <c r="AL42" s="94">
        <v>0</v>
      </c>
      <c r="AM42" s="92"/>
      <c r="AN42" s="94">
        <v>93113.84</v>
      </c>
      <c r="AO42" s="94">
        <v>93113.84</v>
      </c>
      <c r="AP42" s="94">
        <v>79146.570000000007</v>
      </c>
      <c r="AQ42" s="94">
        <v>79146.570000000007</v>
      </c>
      <c r="AR42" s="94">
        <v>0</v>
      </c>
      <c r="AS42" s="94">
        <v>13967.27</v>
      </c>
      <c r="AT42" s="94">
        <v>0</v>
      </c>
      <c r="AU42" s="94">
        <f t="shared" si="0"/>
        <v>13967.27</v>
      </c>
      <c r="AV42" s="94">
        <v>13967.27</v>
      </c>
      <c r="AW42" s="94">
        <v>0</v>
      </c>
      <c r="AX42" s="94">
        <v>0</v>
      </c>
      <c r="AY42" s="94">
        <v>0</v>
      </c>
      <c r="AZ42" s="94">
        <v>0</v>
      </c>
      <c r="BA42" s="94">
        <v>0</v>
      </c>
      <c r="BB42" s="92"/>
      <c r="BC42" s="92"/>
      <c r="BD42" s="94">
        <v>0</v>
      </c>
      <c r="BE42" s="94">
        <v>0</v>
      </c>
      <c r="BF42" s="94">
        <v>93113.84</v>
      </c>
      <c r="BG42" s="94">
        <v>93113.84</v>
      </c>
      <c r="BH42" s="94">
        <v>79146.570000000007</v>
      </c>
      <c r="BI42" s="94">
        <v>79146.570000000007</v>
      </c>
      <c r="BJ42" s="94">
        <v>0</v>
      </c>
      <c r="BK42" s="94">
        <v>13967.27</v>
      </c>
      <c r="BL42" s="94">
        <v>0</v>
      </c>
      <c r="BM42" s="94">
        <v>13967.27</v>
      </c>
      <c r="BN42" s="94">
        <v>0</v>
      </c>
      <c r="BO42" s="94">
        <v>0</v>
      </c>
      <c r="BP42" s="92"/>
      <c r="BQ42" s="94">
        <v>93113.84</v>
      </c>
      <c r="BR42" s="94">
        <v>93113.84</v>
      </c>
      <c r="BS42" s="94">
        <v>79146.570000000007</v>
      </c>
      <c r="BT42" s="94">
        <v>79146.570000000007</v>
      </c>
      <c r="BU42" s="94">
        <v>0</v>
      </c>
      <c r="BV42" s="94">
        <v>13967.27</v>
      </c>
      <c r="BW42" s="94">
        <v>0</v>
      </c>
      <c r="BX42" s="94">
        <v>13967.27</v>
      </c>
      <c r="BY42" s="94">
        <v>0</v>
      </c>
      <c r="BZ42" s="94">
        <v>0</v>
      </c>
      <c r="CA42" s="94">
        <v>0</v>
      </c>
      <c r="CB42" s="94">
        <v>0</v>
      </c>
      <c r="CC42" s="92"/>
      <c r="CD42" s="92"/>
      <c r="CE42" s="94">
        <v>0</v>
      </c>
      <c r="CF42" s="94">
        <v>0</v>
      </c>
      <c r="CG42" s="94">
        <v>0</v>
      </c>
      <c r="CH42" s="94">
        <v>0</v>
      </c>
      <c r="CI42" s="94">
        <v>0</v>
      </c>
      <c r="CJ42" s="94">
        <v>0</v>
      </c>
      <c r="CK42" s="94">
        <v>0</v>
      </c>
      <c r="CL42" s="94">
        <v>1215.3699999999999</v>
      </c>
      <c r="CM42" s="92"/>
      <c r="CN42" s="94">
        <v>0</v>
      </c>
      <c r="CO42" s="94">
        <v>0</v>
      </c>
      <c r="CP42" s="94">
        <v>0</v>
      </c>
      <c r="CQ42" s="94">
        <v>0</v>
      </c>
      <c r="CR42" s="94">
        <v>0</v>
      </c>
      <c r="CS42" s="94">
        <v>0</v>
      </c>
      <c r="CT42" s="94">
        <v>0</v>
      </c>
      <c r="CU42" s="94">
        <v>0</v>
      </c>
      <c r="CV42" s="94">
        <v>0</v>
      </c>
      <c r="CW42" s="94">
        <v>0</v>
      </c>
      <c r="CX42" s="92"/>
      <c r="CY42" s="94">
        <v>0</v>
      </c>
      <c r="CZ42" s="94">
        <v>0</v>
      </c>
      <c r="DA42" s="94">
        <v>0</v>
      </c>
      <c r="DB42" s="94">
        <v>0</v>
      </c>
      <c r="DC42" s="92"/>
      <c r="DD42" s="91" t="s">
        <v>0</v>
      </c>
      <c r="DE42" s="94">
        <v>0</v>
      </c>
      <c r="DF42" s="94">
        <v>0</v>
      </c>
      <c r="DG42" s="94">
        <v>0</v>
      </c>
      <c r="DH42" s="94">
        <v>0</v>
      </c>
      <c r="DI42" s="94">
        <v>0</v>
      </c>
    </row>
    <row r="43" spans="1:113" ht="40.799999999999997" x14ac:dyDescent="0.3">
      <c r="A43" s="91" t="s">
        <v>1548</v>
      </c>
      <c r="B43" s="91" t="s">
        <v>1039</v>
      </c>
      <c r="C43" s="91" t="s">
        <v>1040</v>
      </c>
      <c r="D43" s="91" t="s">
        <v>1041</v>
      </c>
      <c r="E43" s="91" t="s">
        <v>1042</v>
      </c>
      <c r="F43" s="91" t="s">
        <v>988</v>
      </c>
      <c r="G43" s="91" t="s">
        <v>989</v>
      </c>
      <c r="H43" s="91" t="s">
        <v>978</v>
      </c>
      <c r="I43" s="91" t="s">
        <v>270</v>
      </c>
      <c r="J43" s="91" t="s">
        <v>271</v>
      </c>
      <c r="K43" s="91" t="s">
        <v>1522</v>
      </c>
      <c r="L43" s="91" t="s">
        <v>37</v>
      </c>
      <c r="M43" s="94">
        <v>879927.06</v>
      </c>
      <c r="N43" s="94">
        <v>0</v>
      </c>
      <c r="O43" s="94">
        <v>879927.06</v>
      </c>
      <c r="P43" s="94">
        <v>879927.06</v>
      </c>
      <c r="Q43" s="94">
        <v>747938</v>
      </c>
      <c r="R43" s="94">
        <v>747938</v>
      </c>
      <c r="S43" s="94">
        <v>0</v>
      </c>
      <c r="T43" s="94">
        <v>131989.06</v>
      </c>
      <c r="U43" s="94">
        <v>0</v>
      </c>
      <c r="V43" s="94">
        <v>131989.06</v>
      </c>
      <c r="W43" s="94">
        <v>0</v>
      </c>
      <c r="X43" s="94">
        <v>0</v>
      </c>
      <c r="Y43" s="92"/>
      <c r="Z43" s="91" t="s">
        <v>0</v>
      </c>
      <c r="AA43" s="94">
        <v>0</v>
      </c>
      <c r="AB43" s="94">
        <v>0</v>
      </c>
      <c r="AC43" s="94">
        <v>0</v>
      </c>
      <c r="AD43" s="92"/>
      <c r="AE43" s="91" t="s">
        <v>0</v>
      </c>
      <c r="AF43" s="91" t="s">
        <v>0</v>
      </c>
      <c r="AG43" s="114" t="s">
        <v>0</v>
      </c>
      <c r="AH43" s="94">
        <v>879927.06</v>
      </c>
      <c r="AI43" s="94">
        <v>879927.06</v>
      </c>
      <c r="AJ43" s="94">
        <v>747938</v>
      </c>
      <c r="AK43" s="94">
        <v>747938</v>
      </c>
      <c r="AL43" s="94">
        <v>0</v>
      </c>
      <c r="AM43" s="92"/>
      <c r="AN43" s="94">
        <v>879927.06</v>
      </c>
      <c r="AO43" s="94">
        <v>879927.06</v>
      </c>
      <c r="AP43" s="94">
        <v>747938</v>
      </c>
      <c r="AQ43" s="94">
        <v>747938</v>
      </c>
      <c r="AR43" s="94">
        <v>0</v>
      </c>
      <c r="AS43" s="94">
        <v>131989.06</v>
      </c>
      <c r="AT43" s="94">
        <v>0</v>
      </c>
      <c r="AU43" s="94">
        <f t="shared" si="0"/>
        <v>131989.06</v>
      </c>
      <c r="AV43" s="94">
        <v>131989.06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2"/>
      <c r="BC43" s="92"/>
      <c r="BD43" s="94">
        <v>0</v>
      </c>
      <c r="BE43" s="94">
        <v>0</v>
      </c>
      <c r="BF43" s="94">
        <v>879927.06</v>
      </c>
      <c r="BG43" s="94">
        <v>879927.06</v>
      </c>
      <c r="BH43" s="94">
        <v>747938</v>
      </c>
      <c r="BI43" s="94">
        <v>747938</v>
      </c>
      <c r="BJ43" s="94">
        <v>0</v>
      </c>
      <c r="BK43" s="94">
        <v>131989.06</v>
      </c>
      <c r="BL43" s="94">
        <v>0</v>
      </c>
      <c r="BM43" s="94">
        <v>131989.06</v>
      </c>
      <c r="BN43" s="94">
        <v>0</v>
      </c>
      <c r="BO43" s="94">
        <v>0</v>
      </c>
      <c r="BP43" s="92"/>
      <c r="BQ43" s="94">
        <v>879927.06</v>
      </c>
      <c r="BR43" s="94">
        <v>879927.06</v>
      </c>
      <c r="BS43" s="94">
        <v>747938</v>
      </c>
      <c r="BT43" s="94">
        <v>747938</v>
      </c>
      <c r="BU43" s="94">
        <v>0</v>
      </c>
      <c r="BV43" s="94">
        <v>131989.06</v>
      </c>
      <c r="BW43" s="94">
        <v>0</v>
      </c>
      <c r="BX43" s="94">
        <v>131989.06</v>
      </c>
      <c r="BY43" s="94">
        <v>0</v>
      </c>
      <c r="BZ43" s="94">
        <v>0</v>
      </c>
      <c r="CA43" s="94">
        <v>0</v>
      </c>
      <c r="CB43" s="94">
        <v>0</v>
      </c>
      <c r="CC43" s="92"/>
      <c r="CD43" s="92"/>
      <c r="CE43" s="94">
        <v>0</v>
      </c>
      <c r="CF43" s="94">
        <v>0</v>
      </c>
      <c r="CG43" s="94">
        <v>0</v>
      </c>
      <c r="CH43" s="94">
        <v>0</v>
      </c>
      <c r="CI43" s="94">
        <v>0</v>
      </c>
      <c r="CJ43" s="94">
        <v>0</v>
      </c>
      <c r="CK43" s="94">
        <v>0</v>
      </c>
      <c r="CL43" s="94">
        <v>0</v>
      </c>
      <c r="CM43" s="92"/>
      <c r="CN43" s="94">
        <v>787835.73</v>
      </c>
      <c r="CO43" s="94">
        <v>787835.73</v>
      </c>
      <c r="CP43" s="94">
        <v>669660.37</v>
      </c>
      <c r="CQ43" s="94">
        <v>669660.37</v>
      </c>
      <c r="CR43" s="94">
        <v>0</v>
      </c>
      <c r="CS43" s="94">
        <v>118175.36</v>
      </c>
      <c r="CT43" s="94">
        <v>0</v>
      </c>
      <c r="CU43" s="94">
        <v>118175.36</v>
      </c>
      <c r="CV43" s="94">
        <v>0</v>
      </c>
      <c r="CW43" s="94">
        <v>0</v>
      </c>
      <c r="CX43" s="92"/>
      <c r="CY43" s="94">
        <v>0</v>
      </c>
      <c r="CZ43" s="94">
        <v>0</v>
      </c>
      <c r="DA43" s="94">
        <v>787835.73</v>
      </c>
      <c r="DB43" s="94">
        <v>787835.73</v>
      </c>
      <c r="DC43" s="92"/>
      <c r="DD43" s="91" t="s">
        <v>0</v>
      </c>
      <c r="DE43" s="94">
        <v>0</v>
      </c>
      <c r="DF43" s="94">
        <v>0</v>
      </c>
      <c r="DG43" s="94">
        <v>0</v>
      </c>
      <c r="DH43" s="94">
        <v>0</v>
      </c>
      <c r="DI43" s="94">
        <v>0</v>
      </c>
    </row>
    <row r="44" spans="1:113" ht="51" x14ac:dyDescent="0.3">
      <c r="A44" s="91" t="s">
        <v>1549</v>
      </c>
      <c r="B44" s="91" t="s">
        <v>1039</v>
      </c>
      <c r="C44" s="91" t="s">
        <v>1040</v>
      </c>
      <c r="D44" s="91" t="s">
        <v>1041</v>
      </c>
      <c r="E44" s="91" t="s">
        <v>1042</v>
      </c>
      <c r="F44" s="91" t="s">
        <v>988</v>
      </c>
      <c r="G44" s="91" t="s">
        <v>989</v>
      </c>
      <c r="H44" s="91" t="s">
        <v>978</v>
      </c>
      <c r="I44" s="91" t="s">
        <v>267</v>
      </c>
      <c r="J44" s="91" t="s">
        <v>268</v>
      </c>
      <c r="K44" s="91" t="s">
        <v>1524</v>
      </c>
      <c r="L44" s="91" t="s">
        <v>37</v>
      </c>
      <c r="M44" s="94">
        <v>835464</v>
      </c>
      <c r="N44" s="94">
        <v>0</v>
      </c>
      <c r="O44" s="94">
        <v>835464</v>
      </c>
      <c r="P44" s="94">
        <v>835464</v>
      </c>
      <c r="Q44" s="94">
        <v>710144</v>
      </c>
      <c r="R44" s="94">
        <v>710144</v>
      </c>
      <c r="S44" s="94">
        <v>0</v>
      </c>
      <c r="T44" s="94">
        <v>125320</v>
      </c>
      <c r="U44" s="94">
        <v>62660</v>
      </c>
      <c r="V44" s="94">
        <v>62660</v>
      </c>
      <c r="W44" s="94">
        <v>0</v>
      </c>
      <c r="X44" s="94">
        <v>0</v>
      </c>
      <c r="Y44" s="92"/>
      <c r="Z44" s="91" t="s">
        <v>0</v>
      </c>
      <c r="AA44" s="94">
        <v>170999.64</v>
      </c>
      <c r="AB44" s="94">
        <v>170999.64</v>
      </c>
      <c r="AC44" s="94">
        <v>0</v>
      </c>
      <c r="AD44" s="92"/>
      <c r="AE44" s="91" t="s">
        <v>0</v>
      </c>
      <c r="AF44" s="91" t="s">
        <v>0</v>
      </c>
      <c r="AG44" s="114" t="s">
        <v>0</v>
      </c>
      <c r="AH44" s="94">
        <v>834849.65</v>
      </c>
      <c r="AI44" s="94">
        <v>834849.65</v>
      </c>
      <c r="AJ44" s="94">
        <v>709621.8</v>
      </c>
      <c r="AK44" s="94">
        <v>709621.8</v>
      </c>
      <c r="AL44" s="94">
        <v>0</v>
      </c>
      <c r="AM44" s="92"/>
      <c r="AN44" s="94">
        <v>834849.65</v>
      </c>
      <c r="AO44" s="94">
        <v>834849.65</v>
      </c>
      <c r="AP44" s="94">
        <v>709621.8</v>
      </c>
      <c r="AQ44" s="94">
        <v>709621.8</v>
      </c>
      <c r="AR44" s="94">
        <v>0</v>
      </c>
      <c r="AS44" s="94">
        <v>125227.85</v>
      </c>
      <c r="AT44" s="94">
        <v>62613.919999999998</v>
      </c>
      <c r="AU44" s="94">
        <f t="shared" si="0"/>
        <v>62613.93</v>
      </c>
      <c r="AV44" s="94">
        <v>62613.93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2"/>
      <c r="BC44" s="92"/>
      <c r="BD44" s="94">
        <v>0</v>
      </c>
      <c r="BE44" s="94">
        <v>0</v>
      </c>
      <c r="BF44" s="94">
        <v>834849.65</v>
      </c>
      <c r="BG44" s="94">
        <v>834849.65</v>
      </c>
      <c r="BH44" s="94">
        <v>709621.8</v>
      </c>
      <c r="BI44" s="94">
        <v>709621.8</v>
      </c>
      <c r="BJ44" s="94">
        <v>0</v>
      </c>
      <c r="BK44" s="94">
        <v>125227.85</v>
      </c>
      <c r="BL44" s="94">
        <v>62613.919999999998</v>
      </c>
      <c r="BM44" s="94">
        <v>62613.93</v>
      </c>
      <c r="BN44" s="94">
        <v>0</v>
      </c>
      <c r="BO44" s="94">
        <v>0</v>
      </c>
      <c r="BP44" s="92"/>
      <c r="BQ44" s="94">
        <v>766350.88</v>
      </c>
      <c r="BR44" s="94">
        <v>766350.88</v>
      </c>
      <c r="BS44" s="94">
        <v>651397.88</v>
      </c>
      <c r="BT44" s="94">
        <v>651397.88</v>
      </c>
      <c r="BU44" s="94">
        <v>0</v>
      </c>
      <c r="BV44" s="94">
        <v>114953</v>
      </c>
      <c r="BW44" s="94">
        <v>62613.919999999998</v>
      </c>
      <c r="BX44" s="94">
        <v>57476.5</v>
      </c>
      <c r="BY44" s="94">
        <v>0</v>
      </c>
      <c r="BZ44" s="94">
        <v>0</v>
      </c>
      <c r="CA44" s="94">
        <v>0</v>
      </c>
      <c r="CB44" s="94">
        <v>0</v>
      </c>
      <c r="CC44" s="92"/>
      <c r="CD44" s="92"/>
      <c r="CE44" s="94">
        <v>0</v>
      </c>
      <c r="CF44" s="94">
        <v>0</v>
      </c>
      <c r="CG44" s="94">
        <v>0</v>
      </c>
      <c r="CH44" s="94">
        <v>0</v>
      </c>
      <c r="CI44" s="94">
        <v>0</v>
      </c>
      <c r="CJ44" s="94">
        <v>0</v>
      </c>
      <c r="CK44" s="94">
        <v>0</v>
      </c>
      <c r="CL44" s="94">
        <v>0</v>
      </c>
      <c r="CM44" s="92"/>
      <c r="CN44" s="94">
        <v>633673.49</v>
      </c>
      <c r="CO44" s="94">
        <v>633673.49</v>
      </c>
      <c r="CP44" s="94">
        <v>538622.16</v>
      </c>
      <c r="CQ44" s="94">
        <v>538622.16</v>
      </c>
      <c r="CR44" s="94">
        <v>0</v>
      </c>
      <c r="CS44" s="94">
        <v>95051.33</v>
      </c>
      <c r="CT44" s="94">
        <v>47525.66</v>
      </c>
      <c r="CU44" s="94">
        <v>47525.67</v>
      </c>
      <c r="CV44" s="94">
        <v>0</v>
      </c>
      <c r="CW44" s="94">
        <v>0</v>
      </c>
      <c r="CX44" s="92"/>
      <c r="CY44" s="94">
        <v>0</v>
      </c>
      <c r="CZ44" s="94">
        <v>0</v>
      </c>
      <c r="DA44" s="94">
        <v>633673.49</v>
      </c>
      <c r="DB44" s="94">
        <v>633673.49</v>
      </c>
      <c r="DC44" s="92"/>
      <c r="DD44" s="91" t="s">
        <v>0</v>
      </c>
      <c r="DE44" s="94">
        <v>0</v>
      </c>
      <c r="DF44" s="94">
        <v>0</v>
      </c>
      <c r="DG44" s="94">
        <v>0</v>
      </c>
      <c r="DH44" s="94">
        <v>0</v>
      </c>
      <c r="DI44" s="94">
        <v>0</v>
      </c>
    </row>
    <row r="45" spans="1:113" ht="61.2" x14ac:dyDescent="0.3">
      <c r="A45" s="91" t="s">
        <v>1550</v>
      </c>
      <c r="B45" s="91" t="s">
        <v>1039</v>
      </c>
      <c r="C45" s="91" t="s">
        <v>1040</v>
      </c>
      <c r="D45" s="91" t="s">
        <v>1041</v>
      </c>
      <c r="E45" s="91" t="s">
        <v>1042</v>
      </c>
      <c r="F45" s="91" t="s">
        <v>988</v>
      </c>
      <c r="G45" s="91" t="s">
        <v>989</v>
      </c>
      <c r="H45" s="91" t="s">
        <v>978</v>
      </c>
      <c r="I45" s="91" t="s">
        <v>283</v>
      </c>
      <c r="J45" s="91" t="s">
        <v>1043</v>
      </c>
      <c r="K45" s="91" t="s">
        <v>1523</v>
      </c>
      <c r="L45" s="91" t="s">
        <v>37</v>
      </c>
      <c r="M45" s="94">
        <v>930299.22</v>
      </c>
      <c r="N45" s="94">
        <v>0</v>
      </c>
      <c r="O45" s="94">
        <v>930299.22</v>
      </c>
      <c r="P45" s="94">
        <v>930299.22</v>
      </c>
      <c r="Q45" s="94">
        <v>790754.33</v>
      </c>
      <c r="R45" s="94">
        <v>790754.33</v>
      </c>
      <c r="S45" s="94">
        <v>0</v>
      </c>
      <c r="T45" s="94">
        <v>139544.89000000001</v>
      </c>
      <c r="U45" s="94">
        <v>0</v>
      </c>
      <c r="V45" s="94">
        <v>139544.89000000001</v>
      </c>
      <c r="W45" s="94">
        <v>0</v>
      </c>
      <c r="X45" s="94">
        <v>0</v>
      </c>
      <c r="Y45" s="92"/>
      <c r="Z45" s="91" t="s">
        <v>0</v>
      </c>
      <c r="AA45" s="94">
        <v>0</v>
      </c>
      <c r="AB45" s="94">
        <v>0</v>
      </c>
      <c r="AC45" s="94">
        <v>0</v>
      </c>
      <c r="AD45" s="92"/>
      <c r="AE45" s="91" t="s">
        <v>0</v>
      </c>
      <c r="AF45" s="91" t="s">
        <v>0</v>
      </c>
      <c r="AG45" s="114" t="s">
        <v>0</v>
      </c>
      <c r="AH45" s="94">
        <v>924590.81</v>
      </c>
      <c r="AI45" s="94">
        <v>924590.81</v>
      </c>
      <c r="AJ45" s="94">
        <v>785902.18</v>
      </c>
      <c r="AK45" s="94">
        <v>785902.18</v>
      </c>
      <c r="AL45" s="94">
        <v>0</v>
      </c>
      <c r="AM45" s="92"/>
      <c r="AN45" s="94">
        <v>924590.81</v>
      </c>
      <c r="AO45" s="94">
        <v>924590.81</v>
      </c>
      <c r="AP45" s="94">
        <v>785902.18</v>
      </c>
      <c r="AQ45" s="94">
        <v>785902.18</v>
      </c>
      <c r="AR45" s="94">
        <v>0</v>
      </c>
      <c r="AS45" s="94">
        <v>138688.63</v>
      </c>
      <c r="AT45" s="94">
        <v>0</v>
      </c>
      <c r="AU45" s="94">
        <f t="shared" si="0"/>
        <v>138688.63</v>
      </c>
      <c r="AV45" s="94">
        <v>138688.63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2"/>
      <c r="BC45" s="92"/>
      <c r="BD45" s="94">
        <v>0</v>
      </c>
      <c r="BE45" s="94">
        <v>0</v>
      </c>
      <c r="BF45" s="94">
        <v>924590.81</v>
      </c>
      <c r="BG45" s="94">
        <v>924590.81</v>
      </c>
      <c r="BH45" s="94">
        <v>785902.18</v>
      </c>
      <c r="BI45" s="94">
        <v>785902.18</v>
      </c>
      <c r="BJ45" s="94">
        <v>0</v>
      </c>
      <c r="BK45" s="94">
        <v>138688.63</v>
      </c>
      <c r="BL45" s="94">
        <v>0</v>
      </c>
      <c r="BM45" s="94">
        <v>138688.63</v>
      </c>
      <c r="BN45" s="94">
        <v>0</v>
      </c>
      <c r="BO45" s="94">
        <v>0</v>
      </c>
      <c r="BP45" s="92"/>
      <c r="BQ45" s="94">
        <v>924590.81</v>
      </c>
      <c r="BR45" s="94">
        <v>924590.81</v>
      </c>
      <c r="BS45" s="94">
        <v>785902.18</v>
      </c>
      <c r="BT45" s="94">
        <v>785902.18</v>
      </c>
      <c r="BU45" s="94">
        <v>0</v>
      </c>
      <c r="BV45" s="94">
        <v>138688.63</v>
      </c>
      <c r="BW45" s="94">
        <v>0</v>
      </c>
      <c r="BX45" s="94">
        <v>138688.63</v>
      </c>
      <c r="BY45" s="94">
        <v>0</v>
      </c>
      <c r="BZ45" s="94">
        <v>0</v>
      </c>
      <c r="CA45" s="94">
        <v>0</v>
      </c>
      <c r="CB45" s="94">
        <v>0</v>
      </c>
      <c r="CC45" s="92"/>
      <c r="CD45" s="92"/>
      <c r="CE45" s="94">
        <v>0</v>
      </c>
      <c r="CF45" s="94">
        <v>0</v>
      </c>
      <c r="CG45" s="94">
        <v>0</v>
      </c>
      <c r="CH45" s="94">
        <v>0</v>
      </c>
      <c r="CI45" s="94">
        <v>0</v>
      </c>
      <c r="CJ45" s="94">
        <v>0</v>
      </c>
      <c r="CK45" s="94">
        <v>0</v>
      </c>
      <c r="CL45" s="94">
        <v>0</v>
      </c>
      <c r="CM45" s="92"/>
      <c r="CN45" s="94">
        <v>467355</v>
      </c>
      <c r="CO45" s="94">
        <v>467355</v>
      </c>
      <c r="CP45" s="94">
        <v>397251.81</v>
      </c>
      <c r="CQ45" s="94">
        <v>397251.81</v>
      </c>
      <c r="CR45" s="94">
        <v>0</v>
      </c>
      <c r="CS45" s="94">
        <v>70103.19</v>
      </c>
      <c r="CT45" s="94">
        <v>0</v>
      </c>
      <c r="CU45" s="94">
        <v>70103.19</v>
      </c>
      <c r="CV45" s="94">
        <v>0</v>
      </c>
      <c r="CW45" s="94">
        <v>0</v>
      </c>
      <c r="CX45" s="92"/>
      <c r="CY45" s="94">
        <v>0</v>
      </c>
      <c r="CZ45" s="94">
        <v>0</v>
      </c>
      <c r="DA45" s="94">
        <v>467355</v>
      </c>
      <c r="DB45" s="94">
        <v>467355</v>
      </c>
      <c r="DC45" s="92"/>
      <c r="DD45" s="91" t="s">
        <v>0</v>
      </c>
      <c r="DE45" s="94">
        <v>0</v>
      </c>
      <c r="DF45" s="94">
        <v>0</v>
      </c>
      <c r="DG45" s="94">
        <v>0</v>
      </c>
      <c r="DH45" s="94">
        <v>0</v>
      </c>
      <c r="DI45" s="94">
        <v>0</v>
      </c>
    </row>
    <row r="46" spans="1:113" ht="40.799999999999997" x14ac:dyDescent="0.3">
      <c r="A46" s="91" t="s">
        <v>1551</v>
      </c>
      <c r="B46" s="91" t="s">
        <v>1039</v>
      </c>
      <c r="C46" s="91" t="s">
        <v>1040</v>
      </c>
      <c r="D46" s="91" t="s">
        <v>1041</v>
      </c>
      <c r="E46" s="91" t="s">
        <v>1042</v>
      </c>
      <c r="F46" s="91" t="s">
        <v>988</v>
      </c>
      <c r="G46" s="91" t="s">
        <v>989</v>
      </c>
      <c r="H46" s="91" t="s">
        <v>978</v>
      </c>
      <c r="I46" s="91" t="s">
        <v>277</v>
      </c>
      <c r="J46" s="91" t="s">
        <v>278</v>
      </c>
      <c r="K46" s="91" t="s">
        <v>1525</v>
      </c>
      <c r="L46" s="91" t="s">
        <v>37</v>
      </c>
      <c r="M46" s="94">
        <v>274817.98</v>
      </c>
      <c r="N46" s="94">
        <v>0</v>
      </c>
      <c r="O46" s="94">
        <v>274817.98</v>
      </c>
      <c r="P46" s="94">
        <v>274817.98</v>
      </c>
      <c r="Q46" s="94">
        <v>200844</v>
      </c>
      <c r="R46" s="94">
        <v>200844</v>
      </c>
      <c r="S46" s="94">
        <v>0</v>
      </c>
      <c r="T46" s="94">
        <v>73973.98</v>
      </c>
      <c r="U46" s="94">
        <v>0</v>
      </c>
      <c r="V46" s="94">
        <v>73973.98</v>
      </c>
      <c r="W46" s="94">
        <v>0</v>
      </c>
      <c r="X46" s="94">
        <v>0</v>
      </c>
      <c r="Y46" s="92"/>
      <c r="Z46" s="91" t="s">
        <v>0</v>
      </c>
      <c r="AA46" s="94">
        <v>0</v>
      </c>
      <c r="AB46" s="94">
        <v>0</v>
      </c>
      <c r="AC46" s="94">
        <v>0</v>
      </c>
      <c r="AD46" s="92"/>
      <c r="AE46" s="91" t="s">
        <v>0</v>
      </c>
      <c r="AF46" s="91" t="s">
        <v>0</v>
      </c>
      <c r="AG46" s="114" t="s">
        <v>0</v>
      </c>
      <c r="AH46" s="94">
        <v>217550.2</v>
      </c>
      <c r="AI46" s="94">
        <v>217550.2</v>
      </c>
      <c r="AJ46" s="94">
        <v>158991.24</v>
      </c>
      <c r="AK46" s="94">
        <v>158991.24</v>
      </c>
      <c r="AL46" s="94">
        <v>0</v>
      </c>
      <c r="AM46" s="92"/>
      <c r="AN46" s="94">
        <v>217550.2</v>
      </c>
      <c r="AO46" s="94">
        <v>217550.2</v>
      </c>
      <c r="AP46" s="94">
        <v>158991.24</v>
      </c>
      <c r="AQ46" s="94">
        <v>158991.24</v>
      </c>
      <c r="AR46" s="94">
        <v>0</v>
      </c>
      <c r="AS46" s="94">
        <v>58558.96</v>
      </c>
      <c r="AT46" s="94">
        <v>0</v>
      </c>
      <c r="AU46" s="94">
        <f t="shared" si="0"/>
        <v>58558.96</v>
      </c>
      <c r="AV46" s="94">
        <v>58558.96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2"/>
      <c r="BC46" s="92"/>
      <c r="BD46" s="94">
        <v>0</v>
      </c>
      <c r="BE46" s="94">
        <v>0</v>
      </c>
      <c r="BF46" s="94">
        <v>217550.2</v>
      </c>
      <c r="BG46" s="94">
        <v>217550.2</v>
      </c>
      <c r="BH46" s="94">
        <v>158991.24</v>
      </c>
      <c r="BI46" s="94">
        <v>158991.24</v>
      </c>
      <c r="BJ46" s="94">
        <v>0</v>
      </c>
      <c r="BK46" s="94">
        <v>58558.96</v>
      </c>
      <c r="BL46" s="94">
        <v>0</v>
      </c>
      <c r="BM46" s="94">
        <v>58558.96</v>
      </c>
      <c r="BN46" s="94">
        <v>0</v>
      </c>
      <c r="BO46" s="94">
        <v>0</v>
      </c>
      <c r="BP46" s="92"/>
      <c r="BQ46" s="94">
        <v>217550.2</v>
      </c>
      <c r="BR46" s="94">
        <v>217550.2</v>
      </c>
      <c r="BS46" s="94">
        <v>158991.24</v>
      </c>
      <c r="BT46" s="94">
        <v>158991.24</v>
      </c>
      <c r="BU46" s="94">
        <v>0</v>
      </c>
      <c r="BV46" s="94">
        <v>58558.96</v>
      </c>
      <c r="BW46" s="94">
        <v>0</v>
      </c>
      <c r="BX46" s="94">
        <v>58558.96</v>
      </c>
      <c r="BY46" s="94">
        <v>0</v>
      </c>
      <c r="BZ46" s="94">
        <v>0</v>
      </c>
      <c r="CA46" s="94">
        <v>0</v>
      </c>
      <c r="CB46" s="94">
        <v>0</v>
      </c>
      <c r="CC46" s="99">
        <v>44042</v>
      </c>
      <c r="CD46" s="92"/>
      <c r="CE46" s="94">
        <v>0</v>
      </c>
      <c r="CF46" s="94">
        <v>0</v>
      </c>
      <c r="CG46" s="94">
        <v>0</v>
      </c>
      <c r="CH46" s="94">
        <v>0</v>
      </c>
      <c r="CI46" s="94">
        <v>0</v>
      </c>
      <c r="CJ46" s="94">
        <v>0</v>
      </c>
      <c r="CK46" s="94">
        <v>0</v>
      </c>
      <c r="CL46" s="94">
        <v>0</v>
      </c>
      <c r="CM46" s="92"/>
      <c r="CN46" s="94">
        <v>0</v>
      </c>
      <c r="CO46" s="94">
        <v>0</v>
      </c>
      <c r="CP46" s="94">
        <v>0</v>
      </c>
      <c r="CQ46" s="94">
        <v>0</v>
      </c>
      <c r="CR46" s="94">
        <v>0</v>
      </c>
      <c r="CS46" s="94">
        <v>0</v>
      </c>
      <c r="CT46" s="94">
        <v>0</v>
      </c>
      <c r="CU46" s="94">
        <v>0</v>
      </c>
      <c r="CV46" s="94">
        <v>0</v>
      </c>
      <c r="CW46" s="94">
        <v>0</v>
      </c>
      <c r="CX46" s="92"/>
      <c r="CY46" s="94">
        <v>0</v>
      </c>
      <c r="CZ46" s="94">
        <v>0</v>
      </c>
      <c r="DA46" s="94">
        <v>0</v>
      </c>
      <c r="DB46" s="94">
        <v>0</v>
      </c>
      <c r="DC46" s="92"/>
      <c r="DD46" s="91" t="s">
        <v>0</v>
      </c>
      <c r="DE46" s="94">
        <v>0</v>
      </c>
      <c r="DF46" s="94">
        <v>0</v>
      </c>
      <c r="DG46" s="94">
        <v>0</v>
      </c>
      <c r="DH46" s="94">
        <v>0</v>
      </c>
      <c r="DI46" s="94">
        <v>0</v>
      </c>
    </row>
    <row r="47" spans="1:113" ht="30.6" x14ac:dyDescent="0.3">
      <c r="A47" s="91" t="s">
        <v>1552</v>
      </c>
      <c r="B47" s="91" t="s">
        <v>1039</v>
      </c>
      <c r="C47" s="91" t="s">
        <v>1040</v>
      </c>
      <c r="D47" s="91" t="s">
        <v>1041</v>
      </c>
      <c r="E47" s="91" t="s">
        <v>1042</v>
      </c>
      <c r="F47" s="91" t="s">
        <v>988</v>
      </c>
      <c r="G47" s="91" t="s">
        <v>989</v>
      </c>
      <c r="H47" s="91" t="s">
        <v>978</v>
      </c>
      <c r="I47" s="91" t="s">
        <v>280</v>
      </c>
      <c r="J47" s="91" t="s">
        <v>1044</v>
      </c>
      <c r="K47" s="91" t="s">
        <v>1526</v>
      </c>
      <c r="L47" s="91" t="s">
        <v>981</v>
      </c>
      <c r="M47" s="94">
        <v>862617.59999999998</v>
      </c>
      <c r="N47" s="94">
        <v>0</v>
      </c>
      <c r="O47" s="94">
        <v>862617.59999999998</v>
      </c>
      <c r="P47" s="94">
        <v>862617.59999999998</v>
      </c>
      <c r="Q47" s="94">
        <v>346184.1</v>
      </c>
      <c r="R47" s="94">
        <v>346184.1</v>
      </c>
      <c r="S47" s="94">
        <v>0</v>
      </c>
      <c r="T47" s="94">
        <v>516433.5</v>
      </c>
      <c r="U47" s="94">
        <v>0</v>
      </c>
      <c r="V47" s="94">
        <v>516433.5</v>
      </c>
      <c r="W47" s="94">
        <v>0</v>
      </c>
      <c r="X47" s="94">
        <v>0</v>
      </c>
      <c r="Y47" s="92"/>
      <c r="Z47" s="91" t="s">
        <v>0</v>
      </c>
      <c r="AA47" s="94">
        <v>103855.23</v>
      </c>
      <c r="AB47" s="94">
        <v>103855.23</v>
      </c>
      <c r="AC47" s="94">
        <v>0</v>
      </c>
      <c r="AD47" s="92"/>
      <c r="AE47" s="91" t="s">
        <v>0</v>
      </c>
      <c r="AF47" s="91" t="s">
        <v>0</v>
      </c>
      <c r="AG47" s="114" t="s">
        <v>0</v>
      </c>
      <c r="AH47" s="94">
        <v>862617.59999999998</v>
      </c>
      <c r="AI47" s="94">
        <v>862617.59999999998</v>
      </c>
      <c r="AJ47" s="94">
        <v>346184.1</v>
      </c>
      <c r="AK47" s="94">
        <v>346184.1</v>
      </c>
      <c r="AL47" s="94">
        <v>0</v>
      </c>
      <c r="AM47" s="92"/>
      <c r="AN47" s="94">
        <v>862617.59999999998</v>
      </c>
      <c r="AO47" s="94">
        <v>862617.59999999998</v>
      </c>
      <c r="AP47" s="94">
        <v>346184.1</v>
      </c>
      <c r="AQ47" s="94">
        <v>346184.1</v>
      </c>
      <c r="AR47" s="94">
        <v>0</v>
      </c>
      <c r="AS47" s="94">
        <v>516433.5</v>
      </c>
      <c r="AT47" s="94">
        <v>0</v>
      </c>
      <c r="AU47" s="94">
        <f t="shared" si="0"/>
        <v>516433.5</v>
      </c>
      <c r="AV47" s="94">
        <v>516433.5</v>
      </c>
      <c r="AW47" s="94">
        <v>0</v>
      </c>
      <c r="AX47" s="94">
        <v>0</v>
      </c>
      <c r="AY47" s="94">
        <v>0</v>
      </c>
      <c r="AZ47" s="94">
        <v>0</v>
      </c>
      <c r="BA47" s="94">
        <v>0</v>
      </c>
      <c r="BB47" s="92"/>
      <c r="BC47" s="92"/>
      <c r="BD47" s="94">
        <v>0</v>
      </c>
      <c r="BE47" s="94">
        <v>0</v>
      </c>
      <c r="BF47" s="94">
        <v>862617.59999999998</v>
      </c>
      <c r="BG47" s="94">
        <v>862617.59999999998</v>
      </c>
      <c r="BH47" s="94">
        <v>346184.1</v>
      </c>
      <c r="BI47" s="94">
        <v>346184.1</v>
      </c>
      <c r="BJ47" s="94">
        <v>0</v>
      </c>
      <c r="BK47" s="94">
        <v>516433.5</v>
      </c>
      <c r="BL47" s="94">
        <v>0</v>
      </c>
      <c r="BM47" s="94">
        <v>516433.5</v>
      </c>
      <c r="BN47" s="94">
        <v>0</v>
      </c>
      <c r="BO47" s="94">
        <v>0</v>
      </c>
      <c r="BP47" s="92"/>
      <c r="BQ47" s="94">
        <v>862617.59999999998</v>
      </c>
      <c r="BR47" s="94">
        <v>862617.59999999998</v>
      </c>
      <c r="BS47" s="94">
        <v>346184.1</v>
      </c>
      <c r="BT47" s="94">
        <v>346184.1</v>
      </c>
      <c r="BU47" s="94">
        <v>0</v>
      </c>
      <c r="BV47" s="94">
        <v>516433.5</v>
      </c>
      <c r="BW47" s="94">
        <v>0</v>
      </c>
      <c r="BX47" s="94">
        <v>516433.5</v>
      </c>
      <c r="BY47" s="94">
        <v>0</v>
      </c>
      <c r="BZ47" s="94">
        <v>0</v>
      </c>
      <c r="CA47" s="94">
        <v>0</v>
      </c>
      <c r="CB47" s="94">
        <v>0</v>
      </c>
      <c r="CC47" s="92"/>
      <c r="CD47" s="92"/>
      <c r="CE47" s="94">
        <v>0</v>
      </c>
      <c r="CF47" s="94">
        <v>0</v>
      </c>
      <c r="CG47" s="94">
        <v>0</v>
      </c>
      <c r="CH47" s="94">
        <v>0</v>
      </c>
      <c r="CI47" s="94">
        <v>0</v>
      </c>
      <c r="CJ47" s="94">
        <v>0</v>
      </c>
      <c r="CK47" s="94">
        <v>0</v>
      </c>
      <c r="CL47" s="94">
        <v>0</v>
      </c>
      <c r="CM47" s="92"/>
      <c r="CN47" s="94">
        <v>0</v>
      </c>
      <c r="CO47" s="94">
        <v>0</v>
      </c>
      <c r="CP47" s="94">
        <v>0</v>
      </c>
      <c r="CQ47" s="94">
        <v>0</v>
      </c>
      <c r="CR47" s="94">
        <v>0</v>
      </c>
      <c r="CS47" s="94">
        <v>0</v>
      </c>
      <c r="CT47" s="94">
        <v>0</v>
      </c>
      <c r="CU47" s="94">
        <v>0</v>
      </c>
      <c r="CV47" s="94">
        <v>0</v>
      </c>
      <c r="CW47" s="94">
        <v>0</v>
      </c>
      <c r="CX47" s="92"/>
      <c r="CY47" s="94">
        <v>0</v>
      </c>
      <c r="CZ47" s="94">
        <v>0</v>
      </c>
      <c r="DA47" s="94">
        <v>0</v>
      </c>
      <c r="DB47" s="94">
        <v>0</v>
      </c>
      <c r="DC47" s="92"/>
      <c r="DD47" s="91" t="s">
        <v>0</v>
      </c>
      <c r="DE47" s="94">
        <v>0</v>
      </c>
      <c r="DF47" s="94">
        <v>0</v>
      </c>
      <c r="DG47" s="94">
        <v>0</v>
      </c>
      <c r="DH47" s="94">
        <v>0</v>
      </c>
      <c r="DI47" s="94">
        <v>0</v>
      </c>
    </row>
    <row r="48" spans="1:113" ht="30.6" x14ac:dyDescent="0.3">
      <c r="A48" s="91" t="s">
        <v>1553</v>
      </c>
      <c r="B48" s="91" t="s">
        <v>1039</v>
      </c>
      <c r="C48" s="91" t="s">
        <v>1040</v>
      </c>
      <c r="D48" s="91" t="s">
        <v>1041</v>
      </c>
      <c r="E48" s="91" t="s">
        <v>1042</v>
      </c>
      <c r="F48" s="91" t="s">
        <v>988</v>
      </c>
      <c r="G48" s="91" t="s">
        <v>989</v>
      </c>
      <c r="H48" s="91" t="s">
        <v>978</v>
      </c>
      <c r="I48" s="91" t="s">
        <v>274</v>
      </c>
      <c r="J48" s="91" t="s">
        <v>275</v>
      </c>
      <c r="K48" s="91" t="s">
        <v>1522</v>
      </c>
      <c r="L48" s="91" t="s">
        <v>981</v>
      </c>
      <c r="M48" s="94">
        <v>863029.29</v>
      </c>
      <c r="N48" s="94">
        <v>0</v>
      </c>
      <c r="O48" s="94">
        <v>863029.29</v>
      </c>
      <c r="P48" s="94">
        <v>863029.29</v>
      </c>
      <c r="Q48" s="94">
        <v>250299</v>
      </c>
      <c r="R48" s="94">
        <v>250299</v>
      </c>
      <c r="S48" s="94">
        <v>0</v>
      </c>
      <c r="T48" s="94">
        <v>612730.29</v>
      </c>
      <c r="U48" s="94">
        <v>306365.14</v>
      </c>
      <c r="V48" s="94">
        <v>306365.15000000002</v>
      </c>
      <c r="W48" s="94">
        <v>0</v>
      </c>
      <c r="X48" s="94">
        <v>0</v>
      </c>
      <c r="Y48" s="92"/>
      <c r="Z48" s="91" t="s">
        <v>0</v>
      </c>
      <c r="AA48" s="94">
        <v>51022.879999999997</v>
      </c>
      <c r="AB48" s="94">
        <v>51022.879999999997</v>
      </c>
      <c r="AC48" s="94">
        <v>0</v>
      </c>
      <c r="AD48" s="92"/>
      <c r="AE48" s="91" t="s">
        <v>0</v>
      </c>
      <c r="AF48" s="91" t="s">
        <v>0</v>
      </c>
      <c r="AG48" s="114" t="s">
        <v>0</v>
      </c>
      <c r="AH48" s="94">
        <v>244477.75</v>
      </c>
      <c r="AI48" s="94">
        <v>244477.75</v>
      </c>
      <c r="AJ48" s="94">
        <v>226465</v>
      </c>
      <c r="AK48" s="94">
        <v>226465</v>
      </c>
      <c r="AL48" s="94">
        <v>0</v>
      </c>
      <c r="AM48" s="92"/>
      <c r="AN48" s="94">
        <v>244477.75</v>
      </c>
      <c r="AO48" s="94">
        <v>244477.75</v>
      </c>
      <c r="AP48" s="94">
        <v>207580.45</v>
      </c>
      <c r="AQ48" s="94">
        <v>207580.45</v>
      </c>
      <c r="AR48" s="94">
        <v>0</v>
      </c>
      <c r="AS48" s="94">
        <v>36897.300000000003</v>
      </c>
      <c r="AT48" s="94">
        <v>143.03</v>
      </c>
      <c r="AU48" s="94">
        <f t="shared" si="0"/>
        <v>36754.269999999997</v>
      </c>
      <c r="AV48" s="94">
        <v>36754.269999999997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2"/>
      <c r="BC48" s="92"/>
      <c r="BD48" s="94">
        <v>0</v>
      </c>
      <c r="BE48" s="94">
        <v>0</v>
      </c>
      <c r="BF48" s="94">
        <v>244477.75</v>
      </c>
      <c r="BG48" s="94">
        <v>244477.75</v>
      </c>
      <c r="BH48" s="94">
        <v>207580.45</v>
      </c>
      <c r="BI48" s="94">
        <v>207580.45</v>
      </c>
      <c r="BJ48" s="94">
        <v>0</v>
      </c>
      <c r="BK48" s="94">
        <v>36897.300000000003</v>
      </c>
      <c r="BL48" s="94">
        <v>143.03</v>
      </c>
      <c r="BM48" s="94">
        <v>36754.269999999997</v>
      </c>
      <c r="BN48" s="94">
        <v>0</v>
      </c>
      <c r="BO48" s="94">
        <v>0</v>
      </c>
      <c r="BP48" s="92"/>
      <c r="BQ48" s="94">
        <v>244477.75</v>
      </c>
      <c r="BR48" s="94">
        <v>244477.75</v>
      </c>
      <c r="BS48" s="94">
        <v>207580.45</v>
      </c>
      <c r="BT48" s="94">
        <v>207580.45</v>
      </c>
      <c r="BU48" s="94">
        <v>0</v>
      </c>
      <c r="BV48" s="94">
        <v>36897.300000000003</v>
      </c>
      <c r="BW48" s="94">
        <v>143.03</v>
      </c>
      <c r="BX48" s="94">
        <v>36754.269999999997</v>
      </c>
      <c r="BY48" s="94">
        <v>0</v>
      </c>
      <c r="BZ48" s="94">
        <v>0</v>
      </c>
      <c r="CA48" s="94">
        <v>0</v>
      </c>
      <c r="CB48" s="94">
        <v>0</v>
      </c>
      <c r="CC48" s="99">
        <v>44042</v>
      </c>
      <c r="CD48" s="92"/>
      <c r="CE48" s="94">
        <v>0</v>
      </c>
      <c r="CF48" s="94">
        <v>0</v>
      </c>
      <c r="CG48" s="94">
        <v>0</v>
      </c>
      <c r="CH48" s="94">
        <v>0</v>
      </c>
      <c r="CI48" s="94">
        <v>0</v>
      </c>
      <c r="CJ48" s="94">
        <v>0</v>
      </c>
      <c r="CK48" s="94">
        <v>0</v>
      </c>
      <c r="CL48" s="94">
        <v>0</v>
      </c>
      <c r="CM48" s="92"/>
      <c r="CN48" s="94">
        <v>0</v>
      </c>
      <c r="CO48" s="94">
        <v>0</v>
      </c>
      <c r="CP48" s="94">
        <v>0</v>
      </c>
      <c r="CQ48" s="94">
        <v>0</v>
      </c>
      <c r="CR48" s="94">
        <v>0</v>
      </c>
      <c r="CS48" s="94">
        <v>0</v>
      </c>
      <c r="CT48" s="94">
        <v>0</v>
      </c>
      <c r="CU48" s="94">
        <v>0</v>
      </c>
      <c r="CV48" s="94">
        <v>0</v>
      </c>
      <c r="CW48" s="94">
        <v>0</v>
      </c>
      <c r="CX48" s="92"/>
      <c r="CY48" s="94">
        <v>0</v>
      </c>
      <c r="CZ48" s="94">
        <v>0</v>
      </c>
      <c r="DA48" s="94">
        <v>0</v>
      </c>
      <c r="DB48" s="94">
        <v>0</v>
      </c>
      <c r="DC48" s="92"/>
      <c r="DD48" s="91" t="s">
        <v>0</v>
      </c>
      <c r="DE48" s="94">
        <v>0</v>
      </c>
      <c r="DF48" s="94">
        <v>0</v>
      </c>
      <c r="DG48" s="94">
        <v>0</v>
      </c>
      <c r="DH48" s="94">
        <v>0</v>
      </c>
      <c r="DI48" s="94">
        <v>0</v>
      </c>
    </row>
    <row r="49" spans="1:113" ht="40.799999999999997" x14ac:dyDescent="0.3">
      <c r="A49" s="91" t="s">
        <v>1554</v>
      </c>
      <c r="B49" s="91" t="s">
        <v>1039</v>
      </c>
      <c r="C49" s="91" t="s">
        <v>1040</v>
      </c>
      <c r="D49" s="91" t="s">
        <v>1041</v>
      </c>
      <c r="E49" s="91" t="s">
        <v>1042</v>
      </c>
      <c r="F49" s="91" t="s">
        <v>988</v>
      </c>
      <c r="G49" s="91" t="s">
        <v>989</v>
      </c>
      <c r="H49" s="91" t="s">
        <v>978</v>
      </c>
      <c r="I49" s="91" t="s">
        <v>286</v>
      </c>
      <c r="J49" s="91" t="s">
        <v>1045</v>
      </c>
      <c r="K49" s="91" t="s">
        <v>1526</v>
      </c>
      <c r="L49" s="91" t="s">
        <v>981</v>
      </c>
      <c r="M49" s="94">
        <v>320671.49</v>
      </c>
      <c r="N49" s="94">
        <v>0</v>
      </c>
      <c r="O49" s="94">
        <v>320671.49</v>
      </c>
      <c r="P49" s="94">
        <v>320671.49</v>
      </c>
      <c r="Q49" s="94">
        <v>112989</v>
      </c>
      <c r="R49" s="94">
        <v>112989</v>
      </c>
      <c r="S49" s="94">
        <v>0</v>
      </c>
      <c r="T49" s="94">
        <v>207682.49</v>
      </c>
      <c r="U49" s="94">
        <v>0</v>
      </c>
      <c r="V49" s="94">
        <v>207682.49</v>
      </c>
      <c r="W49" s="94">
        <v>0</v>
      </c>
      <c r="X49" s="94">
        <v>0</v>
      </c>
      <c r="Y49" s="92"/>
      <c r="Z49" s="91" t="s">
        <v>0</v>
      </c>
      <c r="AA49" s="94">
        <v>0</v>
      </c>
      <c r="AB49" s="94">
        <v>0</v>
      </c>
      <c r="AC49" s="94">
        <v>0</v>
      </c>
      <c r="AD49" s="92"/>
      <c r="AE49" s="91" t="s">
        <v>0</v>
      </c>
      <c r="AF49" s="91" t="s">
        <v>0</v>
      </c>
      <c r="AG49" s="114" t="s">
        <v>0</v>
      </c>
      <c r="AH49" s="94">
        <v>136612.38</v>
      </c>
      <c r="AI49" s="94">
        <v>136612.38</v>
      </c>
      <c r="AJ49" s="94">
        <v>82032.240000000005</v>
      </c>
      <c r="AK49" s="94">
        <v>82032.240000000005</v>
      </c>
      <c r="AL49" s="94">
        <v>0</v>
      </c>
      <c r="AM49" s="92"/>
      <c r="AN49" s="94">
        <v>136612.38</v>
      </c>
      <c r="AO49" s="94">
        <v>136612.38</v>
      </c>
      <c r="AP49" s="94">
        <v>48135.54</v>
      </c>
      <c r="AQ49" s="94">
        <v>48135.54</v>
      </c>
      <c r="AR49" s="94">
        <v>0</v>
      </c>
      <c r="AS49" s="94">
        <v>88476.84</v>
      </c>
      <c r="AT49" s="94">
        <v>0</v>
      </c>
      <c r="AU49" s="94">
        <f t="shared" si="0"/>
        <v>88476.84</v>
      </c>
      <c r="AV49" s="94">
        <v>88476.84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2"/>
      <c r="BC49" s="92"/>
      <c r="BD49" s="94">
        <v>0</v>
      </c>
      <c r="BE49" s="94">
        <v>0</v>
      </c>
      <c r="BF49" s="94">
        <v>136612.38</v>
      </c>
      <c r="BG49" s="94">
        <v>136612.38</v>
      </c>
      <c r="BH49" s="94">
        <v>48135.54</v>
      </c>
      <c r="BI49" s="94">
        <v>48135.54</v>
      </c>
      <c r="BJ49" s="94">
        <v>0</v>
      </c>
      <c r="BK49" s="94">
        <v>88476.84</v>
      </c>
      <c r="BL49" s="94">
        <v>0</v>
      </c>
      <c r="BM49" s="94">
        <v>88476.84</v>
      </c>
      <c r="BN49" s="94">
        <v>0</v>
      </c>
      <c r="BO49" s="94">
        <v>0</v>
      </c>
      <c r="BP49" s="92"/>
      <c r="BQ49" s="94">
        <v>19988.96</v>
      </c>
      <c r="BR49" s="94">
        <v>19988.96</v>
      </c>
      <c r="BS49" s="94">
        <v>7043.14</v>
      </c>
      <c r="BT49" s="94">
        <v>7043.14</v>
      </c>
      <c r="BU49" s="94">
        <v>0</v>
      </c>
      <c r="BV49" s="94">
        <v>12945.82</v>
      </c>
      <c r="BW49" s="94">
        <v>0</v>
      </c>
      <c r="BX49" s="94">
        <v>12945.82</v>
      </c>
      <c r="BY49" s="94">
        <v>0</v>
      </c>
      <c r="BZ49" s="94">
        <v>0</v>
      </c>
      <c r="CA49" s="94">
        <v>0</v>
      </c>
      <c r="CB49" s="94">
        <v>0</v>
      </c>
      <c r="CC49" s="92"/>
      <c r="CD49" s="92"/>
      <c r="CE49" s="94">
        <v>0</v>
      </c>
      <c r="CF49" s="94">
        <v>0</v>
      </c>
      <c r="CG49" s="94">
        <v>0</v>
      </c>
      <c r="CH49" s="94">
        <v>0</v>
      </c>
      <c r="CI49" s="94">
        <v>0</v>
      </c>
      <c r="CJ49" s="94">
        <v>0</v>
      </c>
      <c r="CK49" s="94">
        <v>0</v>
      </c>
      <c r="CL49" s="94">
        <v>0</v>
      </c>
      <c r="CM49" s="92"/>
      <c r="CN49" s="94">
        <v>0</v>
      </c>
      <c r="CO49" s="94">
        <v>0</v>
      </c>
      <c r="CP49" s="94">
        <v>0</v>
      </c>
      <c r="CQ49" s="94">
        <v>0</v>
      </c>
      <c r="CR49" s="94">
        <v>0</v>
      </c>
      <c r="CS49" s="94">
        <v>0</v>
      </c>
      <c r="CT49" s="94">
        <v>0</v>
      </c>
      <c r="CU49" s="94">
        <v>0</v>
      </c>
      <c r="CV49" s="94">
        <v>0</v>
      </c>
      <c r="CW49" s="94">
        <v>0</v>
      </c>
      <c r="CX49" s="92"/>
      <c r="CY49" s="94">
        <v>0</v>
      </c>
      <c r="CZ49" s="94">
        <v>0</v>
      </c>
      <c r="DA49" s="94">
        <v>0</v>
      </c>
      <c r="DB49" s="94">
        <v>0</v>
      </c>
      <c r="DC49" s="92"/>
      <c r="DD49" s="91" t="s">
        <v>0</v>
      </c>
      <c r="DE49" s="94">
        <v>0</v>
      </c>
      <c r="DF49" s="94">
        <v>0</v>
      </c>
      <c r="DG49" s="94">
        <v>0</v>
      </c>
      <c r="DH49" s="94">
        <v>0</v>
      </c>
      <c r="DI49" s="94">
        <v>0</v>
      </c>
    </row>
    <row r="50" spans="1:113" ht="61.2" x14ac:dyDescent="0.3">
      <c r="A50" s="91" t="s">
        <v>1555</v>
      </c>
      <c r="B50" s="91" t="s">
        <v>1046</v>
      </c>
      <c r="C50" s="91" t="s">
        <v>1047</v>
      </c>
      <c r="D50" s="91" t="s">
        <v>1048</v>
      </c>
      <c r="E50" s="91" t="s">
        <v>1049</v>
      </c>
      <c r="F50" s="91" t="s">
        <v>1050</v>
      </c>
      <c r="G50" s="91" t="s">
        <v>977</v>
      </c>
      <c r="H50" s="91" t="s">
        <v>978</v>
      </c>
      <c r="I50" s="91" t="s">
        <v>124</v>
      </c>
      <c r="J50" s="91" t="s">
        <v>125</v>
      </c>
      <c r="K50" s="91" t="s">
        <v>1524</v>
      </c>
      <c r="L50" s="91" t="s">
        <v>37</v>
      </c>
      <c r="M50" s="94">
        <v>1516932.01</v>
      </c>
      <c r="N50" s="94">
        <v>0</v>
      </c>
      <c r="O50" s="94">
        <v>1516932.01</v>
      </c>
      <c r="P50" s="94">
        <v>1516932.01</v>
      </c>
      <c r="Q50" s="94">
        <v>1403162.1</v>
      </c>
      <c r="R50" s="94">
        <v>1289392.2</v>
      </c>
      <c r="S50" s="94">
        <v>113769.9</v>
      </c>
      <c r="T50" s="94">
        <v>113769.91</v>
      </c>
      <c r="U50" s="94">
        <v>0</v>
      </c>
      <c r="V50" s="94">
        <v>113769.91</v>
      </c>
      <c r="W50" s="94">
        <v>0</v>
      </c>
      <c r="X50" s="94">
        <v>0</v>
      </c>
      <c r="Y50" s="92"/>
      <c r="Z50" s="91" t="s">
        <v>0</v>
      </c>
      <c r="AA50" s="94">
        <v>400000</v>
      </c>
      <c r="AB50" s="94">
        <v>357894.74</v>
      </c>
      <c r="AC50" s="94">
        <v>42105.26</v>
      </c>
      <c r="AD50" s="92"/>
      <c r="AE50" s="91" t="s">
        <v>0</v>
      </c>
      <c r="AF50" s="91" t="s">
        <v>0</v>
      </c>
      <c r="AG50" s="114" t="s">
        <v>0</v>
      </c>
      <c r="AH50" s="94">
        <v>1516825.67</v>
      </c>
      <c r="AI50" s="94">
        <v>1516825.67</v>
      </c>
      <c r="AJ50" s="94">
        <v>1403063.73</v>
      </c>
      <c r="AK50" s="94">
        <v>1263024.56</v>
      </c>
      <c r="AL50" s="94">
        <v>140039.17000000001</v>
      </c>
      <c r="AM50" s="92"/>
      <c r="AN50" s="94">
        <v>1516825.67</v>
      </c>
      <c r="AO50" s="94">
        <v>1516825.67</v>
      </c>
      <c r="AP50" s="94">
        <v>1403063.73</v>
      </c>
      <c r="AQ50" s="94">
        <v>1263024.56</v>
      </c>
      <c r="AR50" s="94">
        <v>140039.17000000001</v>
      </c>
      <c r="AS50" s="94">
        <v>113761.94</v>
      </c>
      <c r="AT50" s="94">
        <v>0</v>
      </c>
      <c r="AU50" s="94">
        <f t="shared" si="0"/>
        <v>113761.94</v>
      </c>
      <c r="AV50" s="94">
        <v>113761.94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2"/>
      <c r="BC50" s="92"/>
      <c r="BD50" s="94">
        <v>0</v>
      </c>
      <c r="BE50" s="94">
        <v>0</v>
      </c>
      <c r="BF50" s="94">
        <v>1516825.67</v>
      </c>
      <c r="BG50" s="94">
        <v>1516825.67</v>
      </c>
      <c r="BH50" s="94">
        <v>1403063.73</v>
      </c>
      <c r="BI50" s="94">
        <v>1263024.56</v>
      </c>
      <c r="BJ50" s="94">
        <v>140039.17000000001</v>
      </c>
      <c r="BK50" s="94">
        <v>113761.94</v>
      </c>
      <c r="BL50" s="94">
        <v>0</v>
      </c>
      <c r="BM50" s="94">
        <v>113761.94</v>
      </c>
      <c r="BN50" s="94">
        <v>0</v>
      </c>
      <c r="BO50" s="94">
        <v>0</v>
      </c>
      <c r="BP50" s="92"/>
      <c r="BQ50" s="94">
        <v>1516825.67</v>
      </c>
      <c r="BR50" s="94">
        <v>1516825.67</v>
      </c>
      <c r="BS50" s="94">
        <v>1403063.73</v>
      </c>
      <c r="BT50" s="94">
        <v>1263024.56</v>
      </c>
      <c r="BU50" s="94">
        <v>140039.17000000001</v>
      </c>
      <c r="BV50" s="94">
        <v>113761.94</v>
      </c>
      <c r="BW50" s="94">
        <v>0</v>
      </c>
      <c r="BX50" s="94">
        <v>113761.94</v>
      </c>
      <c r="BY50" s="94">
        <v>0</v>
      </c>
      <c r="BZ50" s="94">
        <v>0</v>
      </c>
      <c r="CA50" s="94">
        <v>0</v>
      </c>
      <c r="CB50" s="94">
        <v>0</v>
      </c>
      <c r="CC50" s="99">
        <v>43039</v>
      </c>
      <c r="CD50" s="99">
        <v>43511</v>
      </c>
      <c r="CE50" s="94">
        <v>0</v>
      </c>
      <c r="CF50" s="94">
        <v>0</v>
      </c>
      <c r="CG50" s="94">
        <v>0</v>
      </c>
      <c r="CH50" s="94">
        <v>0</v>
      </c>
      <c r="CI50" s="94">
        <v>0</v>
      </c>
      <c r="CJ50" s="94">
        <v>0</v>
      </c>
      <c r="CK50" s="94">
        <v>0</v>
      </c>
      <c r="CL50" s="94">
        <v>13472.11</v>
      </c>
      <c r="CM50" s="92"/>
      <c r="CN50" s="94">
        <v>1299643.92</v>
      </c>
      <c r="CO50" s="94">
        <v>1299643.92</v>
      </c>
      <c r="CP50" s="94">
        <v>1234661.72</v>
      </c>
      <c r="CQ50" s="94">
        <v>1104697.3400000001</v>
      </c>
      <c r="CR50" s="94">
        <v>129964.38</v>
      </c>
      <c r="CS50" s="94">
        <v>64982.2</v>
      </c>
      <c r="CT50" s="94">
        <v>0</v>
      </c>
      <c r="CU50" s="94">
        <v>64982.2</v>
      </c>
      <c r="CV50" s="94">
        <v>0</v>
      </c>
      <c r="CW50" s="94">
        <v>0</v>
      </c>
      <c r="CX50" s="92"/>
      <c r="CY50" s="94">
        <v>0</v>
      </c>
      <c r="CZ50" s="94">
        <v>0</v>
      </c>
      <c r="DA50" s="94">
        <v>1299643.92</v>
      </c>
      <c r="DB50" s="94">
        <v>1299643.92</v>
      </c>
      <c r="DC50" s="92"/>
      <c r="DD50" s="91" t="s">
        <v>0</v>
      </c>
      <c r="DE50" s="94">
        <v>0</v>
      </c>
      <c r="DF50" s="94">
        <v>0</v>
      </c>
      <c r="DG50" s="94">
        <v>0</v>
      </c>
      <c r="DH50" s="94">
        <v>0</v>
      </c>
      <c r="DI50" s="94">
        <v>0</v>
      </c>
    </row>
    <row r="51" spans="1:113" ht="61.2" x14ac:dyDescent="0.3">
      <c r="A51" s="91" t="s">
        <v>1556</v>
      </c>
      <c r="B51" s="91" t="s">
        <v>1046</v>
      </c>
      <c r="C51" s="91" t="s">
        <v>1047</v>
      </c>
      <c r="D51" s="91" t="s">
        <v>1048</v>
      </c>
      <c r="E51" s="91" t="s">
        <v>1049</v>
      </c>
      <c r="F51" s="91" t="s">
        <v>1050</v>
      </c>
      <c r="G51" s="91" t="s">
        <v>977</v>
      </c>
      <c r="H51" s="91" t="s">
        <v>978</v>
      </c>
      <c r="I51" s="91" t="s">
        <v>127</v>
      </c>
      <c r="J51" s="91" t="s">
        <v>128</v>
      </c>
      <c r="K51" s="91" t="s">
        <v>1524</v>
      </c>
      <c r="L51" s="91" t="s">
        <v>37</v>
      </c>
      <c r="M51" s="94">
        <v>806317.97</v>
      </c>
      <c r="N51" s="94">
        <v>0</v>
      </c>
      <c r="O51" s="94">
        <v>806317.97</v>
      </c>
      <c r="P51" s="94">
        <v>806317.97</v>
      </c>
      <c r="Q51" s="94">
        <v>766002.07</v>
      </c>
      <c r="R51" s="94">
        <v>685370.28</v>
      </c>
      <c r="S51" s="94">
        <v>80631.789999999994</v>
      </c>
      <c r="T51" s="94">
        <v>40315.9</v>
      </c>
      <c r="U51" s="94">
        <v>0</v>
      </c>
      <c r="V51" s="94">
        <v>40315.9</v>
      </c>
      <c r="W51" s="94">
        <v>0</v>
      </c>
      <c r="X51" s="94">
        <v>0</v>
      </c>
      <c r="Y51" s="92"/>
      <c r="Z51" s="91" t="s">
        <v>0</v>
      </c>
      <c r="AA51" s="94">
        <v>261957.92</v>
      </c>
      <c r="AB51" s="94">
        <v>240706.01</v>
      </c>
      <c r="AC51" s="94">
        <v>21251.91</v>
      </c>
      <c r="AD51" s="92"/>
      <c r="AE51" s="91" t="s">
        <v>0</v>
      </c>
      <c r="AF51" s="91" t="s">
        <v>0</v>
      </c>
      <c r="AG51" s="114" t="s">
        <v>0</v>
      </c>
      <c r="AH51" s="94">
        <v>806142.47</v>
      </c>
      <c r="AI51" s="94">
        <v>806142.47</v>
      </c>
      <c r="AJ51" s="94">
        <v>765835.34</v>
      </c>
      <c r="AK51" s="94">
        <v>685221.1</v>
      </c>
      <c r="AL51" s="94">
        <v>80614.240000000005</v>
      </c>
      <c r="AM51" s="92"/>
      <c r="AN51" s="94">
        <v>806142.47</v>
      </c>
      <c r="AO51" s="94">
        <v>806142.47</v>
      </c>
      <c r="AP51" s="94">
        <v>765835.34</v>
      </c>
      <c r="AQ51" s="94">
        <v>685221.1</v>
      </c>
      <c r="AR51" s="94">
        <v>80614.240000000005</v>
      </c>
      <c r="AS51" s="94">
        <v>40307.129999999997</v>
      </c>
      <c r="AT51" s="94">
        <v>0</v>
      </c>
      <c r="AU51" s="94">
        <f t="shared" si="0"/>
        <v>40307.129999999997</v>
      </c>
      <c r="AV51" s="94">
        <v>40307.129999999997</v>
      </c>
      <c r="AW51" s="94">
        <v>0</v>
      </c>
      <c r="AX51" s="94">
        <v>0</v>
      </c>
      <c r="AY51" s="94">
        <v>0</v>
      </c>
      <c r="AZ51" s="94">
        <v>0</v>
      </c>
      <c r="BA51" s="94">
        <v>0</v>
      </c>
      <c r="BB51" s="92"/>
      <c r="BC51" s="92"/>
      <c r="BD51" s="94">
        <v>0</v>
      </c>
      <c r="BE51" s="94">
        <v>0</v>
      </c>
      <c r="BF51" s="94">
        <v>806142.47</v>
      </c>
      <c r="BG51" s="94">
        <v>806142.47</v>
      </c>
      <c r="BH51" s="94">
        <v>765835.34</v>
      </c>
      <c r="BI51" s="94">
        <v>685221.1</v>
      </c>
      <c r="BJ51" s="94">
        <v>80614.240000000005</v>
      </c>
      <c r="BK51" s="94">
        <v>40307.129999999997</v>
      </c>
      <c r="BL51" s="94">
        <v>0</v>
      </c>
      <c r="BM51" s="94">
        <v>40307.129999999997</v>
      </c>
      <c r="BN51" s="94">
        <v>0</v>
      </c>
      <c r="BO51" s="94">
        <v>0</v>
      </c>
      <c r="BP51" s="92"/>
      <c r="BQ51" s="94">
        <v>806142.47</v>
      </c>
      <c r="BR51" s="94">
        <v>806142.47</v>
      </c>
      <c r="BS51" s="94">
        <v>765835.34</v>
      </c>
      <c r="BT51" s="94">
        <v>685221.1</v>
      </c>
      <c r="BU51" s="94">
        <v>80614.240000000005</v>
      </c>
      <c r="BV51" s="94">
        <v>40307.129999999997</v>
      </c>
      <c r="BW51" s="94">
        <v>0</v>
      </c>
      <c r="BX51" s="94">
        <v>40307.129999999997</v>
      </c>
      <c r="BY51" s="94">
        <v>0</v>
      </c>
      <c r="BZ51" s="94">
        <v>0</v>
      </c>
      <c r="CA51" s="94">
        <v>0</v>
      </c>
      <c r="CB51" s="94">
        <v>0</v>
      </c>
      <c r="CC51" s="99">
        <v>43966</v>
      </c>
      <c r="CD51" s="92"/>
      <c r="CE51" s="94">
        <v>0</v>
      </c>
      <c r="CF51" s="94">
        <v>0</v>
      </c>
      <c r="CG51" s="94">
        <v>0</v>
      </c>
      <c r="CH51" s="94">
        <v>0</v>
      </c>
      <c r="CI51" s="94">
        <v>0</v>
      </c>
      <c r="CJ51" s="94">
        <v>0</v>
      </c>
      <c r="CK51" s="94">
        <v>0</v>
      </c>
      <c r="CL51" s="94">
        <v>7111.38</v>
      </c>
      <c r="CM51" s="92"/>
      <c r="CN51" s="94">
        <v>577012.99</v>
      </c>
      <c r="CO51" s="94">
        <v>577012.99</v>
      </c>
      <c r="CP51" s="94">
        <v>533737.02</v>
      </c>
      <c r="CQ51" s="94">
        <v>490461.04</v>
      </c>
      <c r="CR51" s="94">
        <v>43275.98</v>
      </c>
      <c r="CS51" s="94">
        <v>43275.97</v>
      </c>
      <c r="CT51" s="94">
        <v>0</v>
      </c>
      <c r="CU51" s="94">
        <v>43275.97</v>
      </c>
      <c r="CV51" s="94">
        <v>0</v>
      </c>
      <c r="CW51" s="94">
        <v>0</v>
      </c>
      <c r="CX51" s="92"/>
      <c r="CY51" s="94">
        <v>0</v>
      </c>
      <c r="CZ51" s="94">
        <v>0</v>
      </c>
      <c r="DA51" s="94">
        <v>577012.99</v>
      </c>
      <c r="DB51" s="94">
        <v>577012.99</v>
      </c>
      <c r="DC51" s="92"/>
      <c r="DD51" s="91" t="s">
        <v>0</v>
      </c>
      <c r="DE51" s="94">
        <v>0</v>
      </c>
      <c r="DF51" s="94">
        <v>0</v>
      </c>
      <c r="DG51" s="94">
        <v>0</v>
      </c>
      <c r="DH51" s="94">
        <v>0</v>
      </c>
      <c r="DI51" s="94">
        <v>0</v>
      </c>
    </row>
    <row r="52" spans="1:113" ht="40.799999999999997" x14ac:dyDescent="0.3">
      <c r="A52" s="91" t="s">
        <v>1557</v>
      </c>
      <c r="B52" s="91" t="s">
        <v>1046</v>
      </c>
      <c r="C52" s="91" t="s">
        <v>1047</v>
      </c>
      <c r="D52" s="91" t="s">
        <v>1048</v>
      </c>
      <c r="E52" s="91" t="s">
        <v>1049</v>
      </c>
      <c r="F52" s="91" t="s">
        <v>1050</v>
      </c>
      <c r="G52" s="91" t="s">
        <v>977</v>
      </c>
      <c r="H52" s="91" t="s">
        <v>978</v>
      </c>
      <c r="I52" s="91" t="s">
        <v>133</v>
      </c>
      <c r="J52" s="91" t="s">
        <v>134</v>
      </c>
      <c r="K52" s="91" t="s">
        <v>1524</v>
      </c>
      <c r="L52" s="91" t="s">
        <v>37</v>
      </c>
      <c r="M52" s="94">
        <v>877516.65</v>
      </c>
      <c r="N52" s="94">
        <v>0</v>
      </c>
      <c r="O52" s="94">
        <v>877516.65</v>
      </c>
      <c r="P52" s="94">
        <v>877516.65</v>
      </c>
      <c r="Q52" s="94">
        <v>811702.9</v>
      </c>
      <c r="R52" s="94">
        <v>745889.15</v>
      </c>
      <c r="S52" s="94">
        <v>65813.75</v>
      </c>
      <c r="T52" s="94">
        <v>65813.75</v>
      </c>
      <c r="U52" s="94">
        <v>0</v>
      </c>
      <c r="V52" s="94">
        <v>65813.75</v>
      </c>
      <c r="W52" s="94">
        <v>0</v>
      </c>
      <c r="X52" s="94">
        <v>0</v>
      </c>
      <c r="Y52" s="92"/>
      <c r="Z52" s="91" t="s">
        <v>0</v>
      </c>
      <c r="AA52" s="94">
        <v>243510</v>
      </c>
      <c r="AB52" s="94">
        <v>223765.95</v>
      </c>
      <c r="AC52" s="94">
        <v>19744.05</v>
      </c>
      <c r="AD52" s="92"/>
      <c r="AE52" s="91" t="s">
        <v>0</v>
      </c>
      <c r="AF52" s="91" t="s">
        <v>0</v>
      </c>
      <c r="AG52" s="114" t="s">
        <v>0</v>
      </c>
      <c r="AH52" s="94">
        <v>877396.83</v>
      </c>
      <c r="AI52" s="94">
        <v>877396.83</v>
      </c>
      <c r="AJ52" s="94">
        <v>811592.06</v>
      </c>
      <c r="AK52" s="94">
        <v>745787.3</v>
      </c>
      <c r="AL52" s="94">
        <v>65804.759999999995</v>
      </c>
      <c r="AM52" s="92"/>
      <c r="AN52" s="94">
        <v>877396.83</v>
      </c>
      <c r="AO52" s="94">
        <v>877396.83</v>
      </c>
      <c r="AP52" s="94">
        <v>811592.06</v>
      </c>
      <c r="AQ52" s="94">
        <v>745787.3</v>
      </c>
      <c r="AR52" s="94">
        <v>65804.759999999995</v>
      </c>
      <c r="AS52" s="94">
        <v>65804.77</v>
      </c>
      <c r="AT52" s="94">
        <v>0</v>
      </c>
      <c r="AU52" s="94">
        <f t="shared" si="0"/>
        <v>65804.77</v>
      </c>
      <c r="AV52" s="94">
        <v>65804.77</v>
      </c>
      <c r="AW52" s="94">
        <v>0</v>
      </c>
      <c r="AX52" s="94">
        <v>0</v>
      </c>
      <c r="AY52" s="94">
        <v>0</v>
      </c>
      <c r="AZ52" s="94">
        <v>0</v>
      </c>
      <c r="BA52" s="94">
        <v>0</v>
      </c>
      <c r="BB52" s="92"/>
      <c r="BC52" s="92"/>
      <c r="BD52" s="94">
        <v>0</v>
      </c>
      <c r="BE52" s="94">
        <v>0</v>
      </c>
      <c r="BF52" s="94">
        <v>877396.83</v>
      </c>
      <c r="BG52" s="94">
        <v>877396.83</v>
      </c>
      <c r="BH52" s="94">
        <v>811592.06</v>
      </c>
      <c r="BI52" s="94">
        <v>745787.3</v>
      </c>
      <c r="BJ52" s="94">
        <v>65804.759999999995</v>
      </c>
      <c r="BK52" s="94">
        <v>65804.77</v>
      </c>
      <c r="BL52" s="94">
        <v>0</v>
      </c>
      <c r="BM52" s="94">
        <v>65804.77</v>
      </c>
      <c r="BN52" s="94">
        <v>0</v>
      </c>
      <c r="BO52" s="94">
        <v>0</v>
      </c>
      <c r="BP52" s="92"/>
      <c r="BQ52" s="94">
        <v>877396.83</v>
      </c>
      <c r="BR52" s="94">
        <v>877396.83</v>
      </c>
      <c r="BS52" s="94">
        <v>811592.06</v>
      </c>
      <c r="BT52" s="94">
        <v>745787.3</v>
      </c>
      <c r="BU52" s="94">
        <v>65804.759999999995</v>
      </c>
      <c r="BV52" s="94">
        <v>65804.77</v>
      </c>
      <c r="BW52" s="94">
        <v>0</v>
      </c>
      <c r="BX52" s="94">
        <v>65804.77</v>
      </c>
      <c r="BY52" s="94">
        <v>0</v>
      </c>
      <c r="BZ52" s="94">
        <v>0</v>
      </c>
      <c r="CA52" s="94">
        <v>0</v>
      </c>
      <c r="CB52" s="94">
        <v>0</v>
      </c>
      <c r="CC52" s="92"/>
      <c r="CD52" s="92"/>
      <c r="CE52" s="94">
        <v>0</v>
      </c>
      <c r="CF52" s="94">
        <v>0</v>
      </c>
      <c r="CG52" s="94">
        <v>0</v>
      </c>
      <c r="CH52" s="94">
        <v>0</v>
      </c>
      <c r="CI52" s="94">
        <v>0</v>
      </c>
      <c r="CJ52" s="94">
        <v>0</v>
      </c>
      <c r="CK52" s="94">
        <v>0</v>
      </c>
      <c r="CL52" s="94">
        <v>7741</v>
      </c>
      <c r="CM52" s="92"/>
      <c r="CN52" s="94">
        <v>24195.85</v>
      </c>
      <c r="CO52" s="94">
        <v>24195.85</v>
      </c>
      <c r="CP52" s="94">
        <v>17856.82</v>
      </c>
      <c r="CQ52" s="94">
        <v>16408.97</v>
      </c>
      <c r="CR52" s="94">
        <v>1447.85</v>
      </c>
      <c r="CS52" s="94">
        <v>6339.03</v>
      </c>
      <c r="CT52" s="94">
        <v>0</v>
      </c>
      <c r="CU52" s="94">
        <v>6339.03</v>
      </c>
      <c r="CV52" s="94">
        <v>0</v>
      </c>
      <c r="CW52" s="94">
        <v>0</v>
      </c>
      <c r="CX52" s="92"/>
      <c r="CY52" s="94">
        <v>0</v>
      </c>
      <c r="CZ52" s="94">
        <v>0</v>
      </c>
      <c r="DA52" s="94">
        <v>24195.85</v>
      </c>
      <c r="DB52" s="94">
        <v>24195.85</v>
      </c>
      <c r="DC52" s="92"/>
      <c r="DD52" s="91" t="s">
        <v>0</v>
      </c>
      <c r="DE52" s="94">
        <v>0</v>
      </c>
      <c r="DF52" s="94">
        <v>0</v>
      </c>
      <c r="DG52" s="94">
        <v>0</v>
      </c>
      <c r="DH52" s="94">
        <v>0</v>
      </c>
      <c r="DI52" s="94">
        <v>0</v>
      </c>
    </row>
    <row r="53" spans="1:113" ht="61.2" x14ac:dyDescent="0.3">
      <c r="A53" s="91" t="s">
        <v>1558</v>
      </c>
      <c r="B53" s="91" t="s">
        <v>1046</v>
      </c>
      <c r="C53" s="91" t="s">
        <v>1047</v>
      </c>
      <c r="D53" s="91" t="s">
        <v>1048</v>
      </c>
      <c r="E53" s="91" t="s">
        <v>1049</v>
      </c>
      <c r="F53" s="91" t="s">
        <v>1050</v>
      </c>
      <c r="G53" s="91" t="s">
        <v>977</v>
      </c>
      <c r="H53" s="91" t="s">
        <v>978</v>
      </c>
      <c r="I53" s="91" t="s">
        <v>130</v>
      </c>
      <c r="J53" s="91" t="s">
        <v>131</v>
      </c>
      <c r="K53" s="91" t="s">
        <v>1524</v>
      </c>
      <c r="L53" s="91" t="s">
        <v>981</v>
      </c>
      <c r="M53" s="94">
        <v>418332.84</v>
      </c>
      <c r="N53" s="94">
        <v>0</v>
      </c>
      <c r="O53" s="94">
        <v>418332.84</v>
      </c>
      <c r="P53" s="94">
        <v>418332.84</v>
      </c>
      <c r="Q53" s="94">
        <v>386957.87</v>
      </c>
      <c r="R53" s="94">
        <v>355582.91</v>
      </c>
      <c r="S53" s="94">
        <v>31374.959999999999</v>
      </c>
      <c r="T53" s="94">
        <v>31374.97</v>
      </c>
      <c r="U53" s="94">
        <v>0</v>
      </c>
      <c r="V53" s="94">
        <v>31374.97</v>
      </c>
      <c r="W53" s="94">
        <v>0</v>
      </c>
      <c r="X53" s="94">
        <v>0</v>
      </c>
      <c r="Y53" s="92"/>
      <c r="Z53" s="91" t="s">
        <v>0</v>
      </c>
      <c r="AA53" s="94">
        <v>22272.12</v>
      </c>
      <c r="AB53" s="94">
        <v>20466.27</v>
      </c>
      <c r="AC53" s="94">
        <v>1805.85</v>
      </c>
      <c r="AD53" s="92"/>
      <c r="AE53" s="91" t="s">
        <v>0</v>
      </c>
      <c r="AF53" s="91" t="s">
        <v>0</v>
      </c>
      <c r="AG53" s="114" t="s">
        <v>0</v>
      </c>
      <c r="AH53" s="94">
        <v>284597.13</v>
      </c>
      <c r="AI53" s="94">
        <v>284597.13</v>
      </c>
      <c r="AJ53" s="94">
        <v>383794.59</v>
      </c>
      <c r="AK53" s="94">
        <v>352676.11</v>
      </c>
      <c r="AL53" s="94">
        <v>31118.48</v>
      </c>
      <c r="AM53" s="92"/>
      <c r="AN53" s="94">
        <v>284597.13</v>
      </c>
      <c r="AO53" s="94">
        <v>284597.13</v>
      </c>
      <c r="AP53" s="94">
        <v>263252.33</v>
      </c>
      <c r="AQ53" s="94">
        <v>241907.55</v>
      </c>
      <c r="AR53" s="94">
        <v>21344.78</v>
      </c>
      <c r="AS53" s="94">
        <v>21344.799999999999</v>
      </c>
      <c r="AT53" s="94">
        <v>0</v>
      </c>
      <c r="AU53" s="94">
        <f t="shared" si="0"/>
        <v>21344.799999999999</v>
      </c>
      <c r="AV53" s="94">
        <v>21344.799999999999</v>
      </c>
      <c r="AW53" s="94">
        <v>0</v>
      </c>
      <c r="AX53" s="94">
        <v>0</v>
      </c>
      <c r="AY53" s="94">
        <v>0</v>
      </c>
      <c r="AZ53" s="94">
        <v>0</v>
      </c>
      <c r="BA53" s="94">
        <v>0</v>
      </c>
      <c r="BB53" s="92"/>
      <c r="BC53" s="92"/>
      <c r="BD53" s="94">
        <v>0</v>
      </c>
      <c r="BE53" s="94">
        <v>0</v>
      </c>
      <c r="BF53" s="94">
        <v>284597.13</v>
      </c>
      <c r="BG53" s="94">
        <v>284597.13</v>
      </c>
      <c r="BH53" s="94">
        <v>263252.33</v>
      </c>
      <c r="BI53" s="94">
        <v>241907.55</v>
      </c>
      <c r="BJ53" s="94">
        <v>21344.78</v>
      </c>
      <c r="BK53" s="94">
        <v>21344.799999999999</v>
      </c>
      <c r="BL53" s="94">
        <v>0</v>
      </c>
      <c r="BM53" s="94">
        <v>21344.799999999999</v>
      </c>
      <c r="BN53" s="94">
        <v>0</v>
      </c>
      <c r="BO53" s="94">
        <v>0</v>
      </c>
      <c r="BP53" s="92"/>
      <c r="BQ53" s="94">
        <v>253819.33</v>
      </c>
      <c r="BR53" s="94">
        <v>253819.33</v>
      </c>
      <c r="BS53" s="94">
        <v>234782.87</v>
      </c>
      <c r="BT53" s="94">
        <v>215746.43</v>
      </c>
      <c r="BU53" s="94">
        <v>19036.439999999999</v>
      </c>
      <c r="BV53" s="94">
        <v>19036.46</v>
      </c>
      <c r="BW53" s="94">
        <v>0</v>
      </c>
      <c r="BX53" s="94">
        <v>19036.46</v>
      </c>
      <c r="BY53" s="94">
        <v>0</v>
      </c>
      <c r="BZ53" s="94">
        <v>0</v>
      </c>
      <c r="CA53" s="94">
        <v>0</v>
      </c>
      <c r="CB53" s="94">
        <v>0</v>
      </c>
      <c r="CC53" s="99">
        <v>44042</v>
      </c>
      <c r="CD53" s="92"/>
      <c r="CE53" s="94">
        <v>0</v>
      </c>
      <c r="CF53" s="94">
        <v>0</v>
      </c>
      <c r="CG53" s="94">
        <v>0</v>
      </c>
      <c r="CH53" s="94">
        <v>0</v>
      </c>
      <c r="CI53" s="94">
        <v>0</v>
      </c>
      <c r="CJ53" s="94">
        <v>0</v>
      </c>
      <c r="CK53" s="94">
        <v>0</v>
      </c>
      <c r="CL53" s="94">
        <v>2553.58</v>
      </c>
      <c r="CM53" s="92"/>
      <c r="CN53" s="94">
        <v>0</v>
      </c>
      <c r="CO53" s="94">
        <v>0</v>
      </c>
      <c r="CP53" s="94">
        <v>0</v>
      </c>
      <c r="CQ53" s="94">
        <v>0</v>
      </c>
      <c r="CR53" s="94">
        <v>0</v>
      </c>
      <c r="CS53" s="94">
        <v>0</v>
      </c>
      <c r="CT53" s="94">
        <v>0</v>
      </c>
      <c r="CU53" s="94">
        <v>0</v>
      </c>
      <c r="CV53" s="94">
        <v>0</v>
      </c>
      <c r="CW53" s="94">
        <v>0</v>
      </c>
      <c r="CX53" s="92"/>
      <c r="CY53" s="94">
        <v>0</v>
      </c>
      <c r="CZ53" s="94">
        <v>0</v>
      </c>
      <c r="DA53" s="94">
        <v>0</v>
      </c>
      <c r="DB53" s="94">
        <v>0</v>
      </c>
      <c r="DC53" s="92"/>
      <c r="DD53" s="91" t="s">
        <v>0</v>
      </c>
      <c r="DE53" s="94">
        <v>0</v>
      </c>
      <c r="DF53" s="94">
        <v>0</v>
      </c>
      <c r="DG53" s="94">
        <v>0</v>
      </c>
      <c r="DH53" s="94">
        <v>0</v>
      </c>
      <c r="DI53" s="94">
        <v>0</v>
      </c>
    </row>
    <row r="54" spans="1:113" ht="40.799999999999997" x14ac:dyDescent="0.3">
      <c r="A54" s="91" t="s">
        <v>1559</v>
      </c>
      <c r="B54" s="91" t="s">
        <v>1046</v>
      </c>
      <c r="C54" s="91" t="s">
        <v>1047</v>
      </c>
      <c r="D54" s="91" t="s">
        <v>1048</v>
      </c>
      <c r="E54" s="91" t="s">
        <v>1049</v>
      </c>
      <c r="F54" s="91" t="s">
        <v>1050</v>
      </c>
      <c r="G54" s="91" t="s">
        <v>977</v>
      </c>
      <c r="H54" s="91" t="s">
        <v>978</v>
      </c>
      <c r="I54" s="91" t="s">
        <v>136</v>
      </c>
      <c r="J54" s="91" t="s">
        <v>137</v>
      </c>
      <c r="K54" s="91" t="s">
        <v>1524</v>
      </c>
      <c r="L54" s="91" t="s">
        <v>981</v>
      </c>
      <c r="M54" s="94">
        <v>173605.67</v>
      </c>
      <c r="N54" s="94">
        <v>0</v>
      </c>
      <c r="O54" s="94">
        <v>173605.67</v>
      </c>
      <c r="P54" s="94">
        <v>173605.67</v>
      </c>
      <c r="Q54" s="94">
        <v>138750</v>
      </c>
      <c r="R54" s="94">
        <v>127500</v>
      </c>
      <c r="S54" s="94">
        <v>11250</v>
      </c>
      <c r="T54" s="94">
        <v>34855.67</v>
      </c>
      <c r="U54" s="94">
        <v>0</v>
      </c>
      <c r="V54" s="94">
        <v>34855.67</v>
      </c>
      <c r="W54" s="94">
        <v>0</v>
      </c>
      <c r="X54" s="94">
        <v>0</v>
      </c>
      <c r="Y54" s="92"/>
      <c r="Z54" s="91" t="s">
        <v>0</v>
      </c>
      <c r="AA54" s="94">
        <v>0</v>
      </c>
      <c r="AB54" s="94">
        <v>0</v>
      </c>
      <c r="AC54" s="94">
        <v>0</v>
      </c>
      <c r="AD54" s="92"/>
      <c r="AE54" s="91" t="s">
        <v>0</v>
      </c>
      <c r="AF54" s="91" t="s">
        <v>0</v>
      </c>
      <c r="AG54" s="114" t="s">
        <v>0</v>
      </c>
      <c r="AH54" s="94">
        <v>54009.89</v>
      </c>
      <c r="AI54" s="94">
        <v>54009.89</v>
      </c>
      <c r="AJ54" s="94">
        <v>84791.06</v>
      </c>
      <c r="AK54" s="94">
        <v>77916.11</v>
      </c>
      <c r="AL54" s="94">
        <v>6874.95</v>
      </c>
      <c r="AM54" s="92"/>
      <c r="AN54" s="94">
        <v>54009.89</v>
      </c>
      <c r="AO54" s="94">
        <v>54009.89</v>
      </c>
      <c r="AP54" s="94">
        <v>43166.06</v>
      </c>
      <c r="AQ54" s="94">
        <v>39666.11</v>
      </c>
      <c r="AR54" s="94">
        <v>3499.95</v>
      </c>
      <c r="AS54" s="94">
        <v>10843.83</v>
      </c>
      <c r="AT54" s="94">
        <v>0</v>
      </c>
      <c r="AU54" s="94">
        <f t="shared" si="0"/>
        <v>10843.83</v>
      </c>
      <c r="AV54" s="94">
        <v>10843.83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2"/>
      <c r="BC54" s="92"/>
      <c r="BD54" s="94">
        <v>0</v>
      </c>
      <c r="BE54" s="94">
        <v>0</v>
      </c>
      <c r="BF54" s="94">
        <v>54009.89</v>
      </c>
      <c r="BG54" s="94">
        <v>54009.89</v>
      </c>
      <c r="BH54" s="94">
        <v>43166.06</v>
      </c>
      <c r="BI54" s="94">
        <v>39666.11</v>
      </c>
      <c r="BJ54" s="94">
        <v>3499.95</v>
      </c>
      <c r="BK54" s="94">
        <v>10843.83</v>
      </c>
      <c r="BL54" s="94">
        <v>0</v>
      </c>
      <c r="BM54" s="94">
        <v>10843.83</v>
      </c>
      <c r="BN54" s="94">
        <v>0</v>
      </c>
      <c r="BO54" s="94">
        <v>0</v>
      </c>
      <c r="BP54" s="92"/>
      <c r="BQ54" s="94">
        <v>54009.89</v>
      </c>
      <c r="BR54" s="94">
        <v>54009.89</v>
      </c>
      <c r="BS54" s="94">
        <v>43166.06</v>
      </c>
      <c r="BT54" s="94">
        <v>39666.11</v>
      </c>
      <c r="BU54" s="94">
        <v>3499.95</v>
      </c>
      <c r="BV54" s="94">
        <v>10843.83</v>
      </c>
      <c r="BW54" s="94">
        <v>0</v>
      </c>
      <c r="BX54" s="94">
        <v>10843.83</v>
      </c>
      <c r="BY54" s="94">
        <v>0</v>
      </c>
      <c r="BZ54" s="94">
        <v>0</v>
      </c>
      <c r="CA54" s="94">
        <v>0</v>
      </c>
      <c r="CB54" s="94">
        <v>0</v>
      </c>
      <c r="CC54" s="92"/>
      <c r="CD54" s="92"/>
      <c r="CE54" s="94">
        <v>0</v>
      </c>
      <c r="CF54" s="94">
        <v>0</v>
      </c>
      <c r="CG54" s="94">
        <v>0</v>
      </c>
      <c r="CH54" s="94">
        <v>0</v>
      </c>
      <c r="CI54" s="94">
        <v>0</v>
      </c>
      <c r="CJ54" s="94">
        <v>0</v>
      </c>
      <c r="CK54" s="94">
        <v>0</v>
      </c>
      <c r="CL54" s="94">
        <v>708.9</v>
      </c>
      <c r="CM54" s="92"/>
      <c r="CN54" s="94">
        <v>0</v>
      </c>
      <c r="CO54" s="94">
        <v>0</v>
      </c>
      <c r="CP54" s="94">
        <v>0</v>
      </c>
      <c r="CQ54" s="94">
        <v>0</v>
      </c>
      <c r="CR54" s="94">
        <v>0</v>
      </c>
      <c r="CS54" s="94">
        <v>0</v>
      </c>
      <c r="CT54" s="94">
        <v>0</v>
      </c>
      <c r="CU54" s="94">
        <v>0</v>
      </c>
      <c r="CV54" s="94">
        <v>0</v>
      </c>
      <c r="CW54" s="94">
        <v>0</v>
      </c>
      <c r="CX54" s="92"/>
      <c r="CY54" s="94">
        <v>0</v>
      </c>
      <c r="CZ54" s="94">
        <v>0</v>
      </c>
      <c r="DA54" s="94">
        <v>0</v>
      </c>
      <c r="DB54" s="94">
        <v>0</v>
      </c>
      <c r="DC54" s="92"/>
      <c r="DD54" s="91" t="s">
        <v>0</v>
      </c>
      <c r="DE54" s="94">
        <v>0</v>
      </c>
      <c r="DF54" s="94">
        <v>0</v>
      </c>
      <c r="DG54" s="94">
        <v>0</v>
      </c>
      <c r="DH54" s="94">
        <v>0</v>
      </c>
      <c r="DI54" s="94">
        <v>0</v>
      </c>
    </row>
    <row r="55" spans="1:113" ht="81.599999999999994" x14ac:dyDescent="0.3">
      <c r="A55" s="91" t="s">
        <v>1560</v>
      </c>
      <c r="B55" s="91" t="s">
        <v>1046</v>
      </c>
      <c r="C55" s="91" t="s">
        <v>1047</v>
      </c>
      <c r="D55" s="91" t="s">
        <v>1048</v>
      </c>
      <c r="E55" s="91" t="s">
        <v>1049</v>
      </c>
      <c r="F55" s="91" t="s">
        <v>1050</v>
      </c>
      <c r="G55" s="91" t="s">
        <v>977</v>
      </c>
      <c r="H55" s="91" t="s">
        <v>978</v>
      </c>
      <c r="I55" s="91" t="s">
        <v>139</v>
      </c>
      <c r="J55" s="91" t="s">
        <v>140</v>
      </c>
      <c r="K55" s="91" t="s">
        <v>1524</v>
      </c>
      <c r="L55" s="91" t="s">
        <v>981</v>
      </c>
      <c r="M55" s="94">
        <v>485640.4</v>
      </c>
      <c r="N55" s="94">
        <v>0</v>
      </c>
      <c r="O55" s="94">
        <v>485640.4</v>
      </c>
      <c r="P55" s="94">
        <v>485640.4</v>
      </c>
      <c r="Q55" s="94">
        <v>448123.22</v>
      </c>
      <c r="R55" s="94">
        <v>411788.9</v>
      </c>
      <c r="S55" s="94">
        <v>36334.32</v>
      </c>
      <c r="T55" s="94">
        <v>37517.18</v>
      </c>
      <c r="U55" s="94">
        <v>0</v>
      </c>
      <c r="V55" s="94">
        <v>37517.18</v>
      </c>
      <c r="W55" s="94">
        <v>0</v>
      </c>
      <c r="X55" s="94">
        <v>0</v>
      </c>
      <c r="Y55" s="92"/>
      <c r="Z55" s="91" t="s">
        <v>0</v>
      </c>
      <c r="AA55" s="94">
        <v>0</v>
      </c>
      <c r="AB55" s="94">
        <v>0</v>
      </c>
      <c r="AC55" s="94">
        <v>0</v>
      </c>
      <c r="AD55" s="92"/>
      <c r="AE55" s="91" t="s">
        <v>0</v>
      </c>
      <c r="AF55" s="91" t="s">
        <v>0</v>
      </c>
      <c r="AG55" s="114" t="s">
        <v>0</v>
      </c>
      <c r="AH55" s="94">
        <v>35261.69</v>
      </c>
      <c r="AI55" s="94">
        <v>35261.69</v>
      </c>
      <c r="AJ55" s="94">
        <v>62539.42</v>
      </c>
      <c r="AK55" s="94">
        <v>57468.65</v>
      </c>
      <c r="AL55" s="94">
        <v>5070.7700000000004</v>
      </c>
      <c r="AM55" s="92"/>
      <c r="AN55" s="94">
        <v>35261.69</v>
      </c>
      <c r="AO55" s="94">
        <v>35261.69</v>
      </c>
      <c r="AP55" s="94">
        <v>32301.45</v>
      </c>
      <c r="AQ55" s="94">
        <v>29682.41</v>
      </c>
      <c r="AR55" s="94">
        <v>2619.04</v>
      </c>
      <c r="AS55" s="94">
        <v>2960.24</v>
      </c>
      <c r="AT55" s="94">
        <v>0</v>
      </c>
      <c r="AU55" s="94">
        <f t="shared" si="0"/>
        <v>2960.24</v>
      </c>
      <c r="AV55" s="94">
        <v>2960.24</v>
      </c>
      <c r="AW55" s="94">
        <v>0</v>
      </c>
      <c r="AX55" s="94">
        <v>0</v>
      </c>
      <c r="AY55" s="94">
        <v>0</v>
      </c>
      <c r="AZ55" s="94">
        <v>0</v>
      </c>
      <c r="BA55" s="94">
        <v>0</v>
      </c>
      <c r="BB55" s="92"/>
      <c r="BC55" s="92"/>
      <c r="BD55" s="94">
        <v>0</v>
      </c>
      <c r="BE55" s="94">
        <v>0</v>
      </c>
      <c r="BF55" s="94">
        <v>35261.69</v>
      </c>
      <c r="BG55" s="94">
        <v>35261.69</v>
      </c>
      <c r="BH55" s="94">
        <v>32301.45</v>
      </c>
      <c r="BI55" s="94">
        <v>29682.41</v>
      </c>
      <c r="BJ55" s="94">
        <v>2619.04</v>
      </c>
      <c r="BK55" s="94">
        <v>2960.24</v>
      </c>
      <c r="BL55" s="94">
        <v>0</v>
      </c>
      <c r="BM55" s="94">
        <v>2960.24</v>
      </c>
      <c r="BN55" s="94">
        <v>0</v>
      </c>
      <c r="BO55" s="94">
        <v>0</v>
      </c>
      <c r="BP55" s="92"/>
      <c r="BQ55" s="94">
        <v>35261.69</v>
      </c>
      <c r="BR55" s="94">
        <v>35261.69</v>
      </c>
      <c r="BS55" s="94">
        <v>32301.45</v>
      </c>
      <c r="BT55" s="94">
        <v>29682.41</v>
      </c>
      <c r="BU55" s="94">
        <v>2619.04</v>
      </c>
      <c r="BV55" s="94">
        <v>2960.24</v>
      </c>
      <c r="BW55" s="94">
        <v>0</v>
      </c>
      <c r="BX55" s="94">
        <v>2960.24</v>
      </c>
      <c r="BY55" s="94">
        <v>0</v>
      </c>
      <c r="BZ55" s="94">
        <v>0</v>
      </c>
      <c r="CA55" s="94">
        <v>0</v>
      </c>
      <c r="CB55" s="94">
        <v>0</v>
      </c>
      <c r="CC55" s="92"/>
      <c r="CD55" s="92"/>
      <c r="CE55" s="94">
        <v>0</v>
      </c>
      <c r="CF55" s="94">
        <v>0</v>
      </c>
      <c r="CG55" s="94">
        <v>0</v>
      </c>
      <c r="CH55" s="94">
        <v>0</v>
      </c>
      <c r="CI55" s="94">
        <v>0</v>
      </c>
      <c r="CJ55" s="94">
        <v>0</v>
      </c>
      <c r="CK55" s="94">
        <v>0</v>
      </c>
      <c r="CL55" s="94">
        <v>352.58</v>
      </c>
      <c r="CM55" s="92"/>
      <c r="CN55" s="94">
        <v>0</v>
      </c>
      <c r="CO55" s="94">
        <v>0</v>
      </c>
      <c r="CP55" s="94">
        <v>0</v>
      </c>
      <c r="CQ55" s="94">
        <v>0</v>
      </c>
      <c r="CR55" s="94">
        <v>0</v>
      </c>
      <c r="CS55" s="94">
        <v>0</v>
      </c>
      <c r="CT55" s="94">
        <v>0</v>
      </c>
      <c r="CU55" s="94">
        <v>0</v>
      </c>
      <c r="CV55" s="94">
        <v>0</v>
      </c>
      <c r="CW55" s="94">
        <v>0</v>
      </c>
      <c r="CX55" s="92"/>
      <c r="CY55" s="94">
        <v>0</v>
      </c>
      <c r="CZ55" s="94">
        <v>0</v>
      </c>
      <c r="DA55" s="94">
        <v>0</v>
      </c>
      <c r="DB55" s="94">
        <v>0</v>
      </c>
      <c r="DC55" s="92"/>
      <c r="DD55" s="91" t="s">
        <v>0</v>
      </c>
      <c r="DE55" s="94">
        <v>0</v>
      </c>
      <c r="DF55" s="94">
        <v>0</v>
      </c>
      <c r="DG55" s="94">
        <v>0</v>
      </c>
      <c r="DH55" s="94">
        <v>0</v>
      </c>
      <c r="DI55" s="94">
        <v>0</v>
      </c>
    </row>
    <row r="56" spans="1:113" ht="30.6" x14ac:dyDescent="0.3">
      <c r="A56" s="91" t="s">
        <v>1561</v>
      </c>
      <c r="B56" s="91" t="s">
        <v>1046</v>
      </c>
      <c r="C56" s="91" t="s">
        <v>1047</v>
      </c>
      <c r="D56" s="91" t="s">
        <v>1048</v>
      </c>
      <c r="E56" s="91" t="s">
        <v>1051</v>
      </c>
      <c r="F56" s="91" t="s">
        <v>1050</v>
      </c>
      <c r="G56" s="91" t="s">
        <v>977</v>
      </c>
      <c r="H56" s="91" t="s">
        <v>978</v>
      </c>
      <c r="I56" s="91" t="s">
        <v>148</v>
      </c>
      <c r="J56" s="91" t="s">
        <v>149</v>
      </c>
      <c r="K56" s="91" t="s">
        <v>1526</v>
      </c>
      <c r="L56" s="91" t="s">
        <v>37</v>
      </c>
      <c r="M56" s="94">
        <v>474784</v>
      </c>
      <c r="N56" s="94">
        <v>0</v>
      </c>
      <c r="O56" s="94">
        <v>474784</v>
      </c>
      <c r="P56" s="94">
        <v>474784</v>
      </c>
      <c r="Q56" s="94">
        <v>415535</v>
      </c>
      <c r="R56" s="94">
        <v>381842.97</v>
      </c>
      <c r="S56" s="94">
        <v>33692.03</v>
      </c>
      <c r="T56" s="94">
        <v>59249</v>
      </c>
      <c r="U56" s="94">
        <v>0</v>
      </c>
      <c r="V56" s="94">
        <v>59249</v>
      </c>
      <c r="W56" s="94">
        <v>0</v>
      </c>
      <c r="X56" s="94">
        <v>0</v>
      </c>
      <c r="Y56" s="92"/>
      <c r="Z56" s="91" t="s">
        <v>0</v>
      </c>
      <c r="AA56" s="94">
        <v>92555.7</v>
      </c>
      <c r="AB56" s="94">
        <v>85051.18</v>
      </c>
      <c r="AC56" s="94">
        <v>7504.52</v>
      </c>
      <c r="AD56" s="92"/>
      <c r="AE56" s="91" t="s">
        <v>0</v>
      </c>
      <c r="AF56" s="91" t="s">
        <v>0</v>
      </c>
      <c r="AG56" s="114" t="s">
        <v>0</v>
      </c>
      <c r="AH56" s="94">
        <v>474784</v>
      </c>
      <c r="AI56" s="94">
        <v>474784</v>
      </c>
      <c r="AJ56" s="94">
        <v>415535</v>
      </c>
      <c r="AK56" s="94">
        <v>381842.97</v>
      </c>
      <c r="AL56" s="94">
        <v>33692.03</v>
      </c>
      <c r="AM56" s="92"/>
      <c r="AN56" s="94">
        <v>474784</v>
      </c>
      <c r="AO56" s="94">
        <v>474784</v>
      </c>
      <c r="AP56" s="94">
        <v>415535</v>
      </c>
      <c r="AQ56" s="94">
        <v>381842.97</v>
      </c>
      <c r="AR56" s="94">
        <v>33692.03</v>
      </c>
      <c r="AS56" s="94">
        <v>59249</v>
      </c>
      <c r="AT56" s="94">
        <v>0</v>
      </c>
      <c r="AU56" s="94">
        <f t="shared" si="0"/>
        <v>59249</v>
      </c>
      <c r="AV56" s="94">
        <v>59249</v>
      </c>
      <c r="AW56" s="94">
        <v>0</v>
      </c>
      <c r="AX56" s="94">
        <v>0</v>
      </c>
      <c r="AY56" s="94">
        <v>0</v>
      </c>
      <c r="AZ56" s="94">
        <v>0</v>
      </c>
      <c r="BA56" s="94">
        <v>0</v>
      </c>
      <c r="BB56" s="92"/>
      <c r="BC56" s="92"/>
      <c r="BD56" s="94">
        <v>0</v>
      </c>
      <c r="BE56" s="94">
        <v>0</v>
      </c>
      <c r="BF56" s="94">
        <v>474784</v>
      </c>
      <c r="BG56" s="94">
        <v>474784</v>
      </c>
      <c r="BH56" s="94">
        <v>415535</v>
      </c>
      <c r="BI56" s="94">
        <v>381842.97</v>
      </c>
      <c r="BJ56" s="94">
        <v>33692.03</v>
      </c>
      <c r="BK56" s="94">
        <v>59249</v>
      </c>
      <c r="BL56" s="94">
        <v>0</v>
      </c>
      <c r="BM56" s="94">
        <v>59249</v>
      </c>
      <c r="BN56" s="94">
        <v>0</v>
      </c>
      <c r="BO56" s="94">
        <v>0</v>
      </c>
      <c r="BP56" s="92"/>
      <c r="BQ56" s="94">
        <v>474784</v>
      </c>
      <c r="BR56" s="94">
        <v>474784</v>
      </c>
      <c r="BS56" s="94">
        <v>415535</v>
      </c>
      <c r="BT56" s="94">
        <v>381842.97</v>
      </c>
      <c r="BU56" s="94">
        <v>33692.03</v>
      </c>
      <c r="BV56" s="94">
        <v>59249</v>
      </c>
      <c r="BW56" s="94">
        <v>0</v>
      </c>
      <c r="BX56" s="94">
        <v>59249</v>
      </c>
      <c r="BY56" s="94">
        <v>0</v>
      </c>
      <c r="BZ56" s="94">
        <v>0</v>
      </c>
      <c r="CA56" s="94">
        <v>0</v>
      </c>
      <c r="CB56" s="94">
        <v>0</v>
      </c>
      <c r="CC56" s="99">
        <v>44097</v>
      </c>
      <c r="CD56" s="92"/>
      <c r="CE56" s="94">
        <v>0</v>
      </c>
      <c r="CF56" s="94">
        <v>0</v>
      </c>
      <c r="CG56" s="94">
        <v>0</v>
      </c>
      <c r="CH56" s="94">
        <v>0</v>
      </c>
      <c r="CI56" s="94">
        <v>0</v>
      </c>
      <c r="CJ56" s="94">
        <v>0</v>
      </c>
      <c r="CK56" s="94">
        <v>0</v>
      </c>
      <c r="CL56" s="94">
        <v>0</v>
      </c>
      <c r="CM56" s="92"/>
      <c r="CN56" s="94">
        <v>317254.76</v>
      </c>
      <c r="CO56" s="94">
        <v>317254.76</v>
      </c>
      <c r="CP56" s="94">
        <v>206155.06</v>
      </c>
      <c r="CQ56" s="94">
        <v>189439.78</v>
      </c>
      <c r="CR56" s="94">
        <v>16715.28</v>
      </c>
      <c r="CS56" s="94">
        <v>111099.7</v>
      </c>
      <c r="CT56" s="94">
        <v>0</v>
      </c>
      <c r="CU56" s="94">
        <v>111099.7</v>
      </c>
      <c r="CV56" s="94">
        <v>0</v>
      </c>
      <c r="CW56" s="94">
        <v>0</v>
      </c>
      <c r="CX56" s="92"/>
      <c r="CY56" s="94">
        <v>0</v>
      </c>
      <c r="CZ56" s="94">
        <v>0</v>
      </c>
      <c r="DA56" s="94">
        <v>317254.76</v>
      </c>
      <c r="DB56" s="94">
        <v>317254.76</v>
      </c>
      <c r="DC56" s="92"/>
      <c r="DD56" s="91" t="s">
        <v>0</v>
      </c>
      <c r="DE56" s="94">
        <v>0</v>
      </c>
      <c r="DF56" s="94">
        <v>0</v>
      </c>
      <c r="DG56" s="94">
        <v>0</v>
      </c>
      <c r="DH56" s="94">
        <v>0</v>
      </c>
      <c r="DI56" s="94">
        <v>0</v>
      </c>
    </row>
    <row r="57" spans="1:113" ht="40.799999999999997" x14ac:dyDescent="0.3">
      <c r="A57" s="91" t="s">
        <v>1562</v>
      </c>
      <c r="B57" s="91" t="s">
        <v>1046</v>
      </c>
      <c r="C57" s="91" t="s">
        <v>1047</v>
      </c>
      <c r="D57" s="91" t="s">
        <v>1048</v>
      </c>
      <c r="E57" s="91" t="s">
        <v>1051</v>
      </c>
      <c r="F57" s="91" t="s">
        <v>1050</v>
      </c>
      <c r="G57" s="91" t="s">
        <v>977</v>
      </c>
      <c r="H57" s="91" t="s">
        <v>978</v>
      </c>
      <c r="I57" s="91" t="s">
        <v>151</v>
      </c>
      <c r="J57" s="91" t="s">
        <v>152</v>
      </c>
      <c r="K57" s="91" t="s">
        <v>1523</v>
      </c>
      <c r="L57" s="91" t="s">
        <v>37</v>
      </c>
      <c r="M57" s="94">
        <v>343507</v>
      </c>
      <c r="N57" s="94">
        <v>0</v>
      </c>
      <c r="O57" s="94">
        <v>343507</v>
      </c>
      <c r="P57" s="94">
        <v>343507</v>
      </c>
      <c r="Q57" s="94">
        <v>317743.96999999997</v>
      </c>
      <c r="R57" s="94">
        <v>291980.95</v>
      </c>
      <c r="S57" s="94">
        <v>25763.02</v>
      </c>
      <c r="T57" s="94">
        <v>25763.03</v>
      </c>
      <c r="U57" s="94">
        <v>0</v>
      </c>
      <c r="V57" s="94">
        <v>25763.03</v>
      </c>
      <c r="W57" s="94">
        <v>0</v>
      </c>
      <c r="X57" s="94">
        <v>0</v>
      </c>
      <c r="Y57" s="92"/>
      <c r="Z57" s="91" t="s">
        <v>0</v>
      </c>
      <c r="AA57" s="94">
        <v>95323.19</v>
      </c>
      <c r="AB57" s="94">
        <v>87594.28</v>
      </c>
      <c r="AC57" s="94">
        <v>7728.91</v>
      </c>
      <c r="AD57" s="92"/>
      <c r="AE57" s="91" t="s">
        <v>0</v>
      </c>
      <c r="AF57" s="91" t="s">
        <v>0</v>
      </c>
      <c r="AG57" s="114" t="s">
        <v>0</v>
      </c>
      <c r="AH57" s="94">
        <v>227812.96</v>
      </c>
      <c r="AI57" s="94">
        <v>227812.96</v>
      </c>
      <c r="AJ57" s="94">
        <v>210726.99</v>
      </c>
      <c r="AK57" s="94">
        <v>193641.02</v>
      </c>
      <c r="AL57" s="94">
        <v>17085.97</v>
      </c>
      <c r="AM57" s="92"/>
      <c r="AN57" s="94">
        <v>227812.96</v>
      </c>
      <c r="AO57" s="94">
        <v>227812.96</v>
      </c>
      <c r="AP57" s="94">
        <v>210726.99</v>
      </c>
      <c r="AQ57" s="94">
        <v>193641.02</v>
      </c>
      <c r="AR57" s="94">
        <v>17085.97</v>
      </c>
      <c r="AS57" s="94">
        <v>17085.97</v>
      </c>
      <c r="AT57" s="94">
        <v>0</v>
      </c>
      <c r="AU57" s="94">
        <f t="shared" si="0"/>
        <v>17085.97</v>
      </c>
      <c r="AV57" s="94">
        <v>17085.97</v>
      </c>
      <c r="AW57" s="94">
        <v>0</v>
      </c>
      <c r="AX57" s="94">
        <v>0</v>
      </c>
      <c r="AY57" s="94">
        <v>0</v>
      </c>
      <c r="AZ57" s="94">
        <v>0</v>
      </c>
      <c r="BA57" s="94">
        <v>0</v>
      </c>
      <c r="BB57" s="92"/>
      <c r="BC57" s="92"/>
      <c r="BD57" s="94">
        <v>0</v>
      </c>
      <c r="BE57" s="94">
        <v>0</v>
      </c>
      <c r="BF57" s="94">
        <v>227812.96</v>
      </c>
      <c r="BG57" s="94">
        <v>227812.96</v>
      </c>
      <c r="BH57" s="94">
        <v>210726.99</v>
      </c>
      <c r="BI57" s="94">
        <v>193641.02</v>
      </c>
      <c r="BJ57" s="94">
        <v>17085.97</v>
      </c>
      <c r="BK57" s="94">
        <v>17085.97</v>
      </c>
      <c r="BL57" s="94">
        <v>0</v>
      </c>
      <c r="BM57" s="94">
        <v>17085.97</v>
      </c>
      <c r="BN57" s="94">
        <v>0</v>
      </c>
      <c r="BO57" s="94">
        <v>0</v>
      </c>
      <c r="BP57" s="92"/>
      <c r="BQ57" s="94">
        <v>200870.09</v>
      </c>
      <c r="BR57" s="94">
        <v>200870.09</v>
      </c>
      <c r="BS57" s="94">
        <v>185804.84</v>
      </c>
      <c r="BT57" s="94">
        <v>170739.58</v>
      </c>
      <c r="BU57" s="94">
        <v>15065.26</v>
      </c>
      <c r="BV57" s="94">
        <v>15065.25</v>
      </c>
      <c r="BW57" s="94">
        <v>0</v>
      </c>
      <c r="BX57" s="94">
        <v>15065.25</v>
      </c>
      <c r="BY57" s="94">
        <v>0</v>
      </c>
      <c r="BZ57" s="94">
        <v>0</v>
      </c>
      <c r="CA57" s="94">
        <v>0</v>
      </c>
      <c r="CB57" s="94">
        <v>0</v>
      </c>
      <c r="CC57" s="99">
        <v>43364</v>
      </c>
      <c r="CD57" s="99">
        <v>43892</v>
      </c>
      <c r="CE57" s="94">
        <v>4827.1099999999997</v>
      </c>
      <c r="CF57" s="94">
        <v>4827.1099999999997</v>
      </c>
      <c r="CG57" s="94">
        <v>0</v>
      </c>
      <c r="CH57" s="94">
        <v>0</v>
      </c>
      <c r="CI57" s="94">
        <v>0</v>
      </c>
      <c r="CJ57" s="94">
        <v>0</v>
      </c>
      <c r="CK57" s="94">
        <v>0</v>
      </c>
      <c r="CL57" s="94">
        <v>2160.15</v>
      </c>
      <c r="CM57" s="92"/>
      <c r="CN57" s="94">
        <v>200751.51</v>
      </c>
      <c r="CO57" s="94">
        <v>200751.51</v>
      </c>
      <c r="CP57" s="94">
        <v>185695.14</v>
      </c>
      <c r="CQ57" s="94">
        <v>170638.78</v>
      </c>
      <c r="CR57" s="94">
        <v>15056.36</v>
      </c>
      <c r="CS57" s="94">
        <v>15056.37</v>
      </c>
      <c r="CT57" s="94">
        <v>0</v>
      </c>
      <c r="CU57" s="94">
        <v>15056.37</v>
      </c>
      <c r="CV57" s="94">
        <v>0</v>
      </c>
      <c r="CW57" s="94">
        <v>0</v>
      </c>
      <c r="CX57" s="92"/>
      <c r="CY57" s="94">
        <v>0</v>
      </c>
      <c r="CZ57" s="94">
        <v>0</v>
      </c>
      <c r="DA57" s="94">
        <v>200751.51</v>
      </c>
      <c r="DB57" s="94">
        <v>200751.51</v>
      </c>
      <c r="DC57" s="92"/>
      <c r="DD57" s="91" t="s">
        <v>0</v>
      </c>
      <c r="DE57" s="94">
        <v>0</v>
      </c>
      <c r="DF57" s="94">
        <v>0</v>
      </c>
      <c r="DG57" s="94">
        <v>0</v>
      </c>
      <c r="DH57" s="94">
        <v>0</v>
      </c>
      <c r="DI57" s="94">
        <v>0</v>
      </c>
    </row>
    <row r="58" spans="1:113" ht="40.799999999999997" x14ac:dyDescent="0.3">
      <c r="A58" s="91" t="s">
        <v>1563</v>
      </c>
      <c r="B58" s="91" t="s">
        <v>1046</v>
      </c>
      <c r="C58" s="91" t="s">
        <v>1047</v>
      </c>
      <c r="D58" s="91" t="s">
        <v>1048</v>
      </c>
      <c r="E58" s="91" t="s">
        <v>1052</v>
      </c>
      <c r="F58" s="91" t="s">
        <v>1033</v>
      </c>
      <c r="G58" s="91" t="s">
        <v>977</v>
      </c>
      <c r="H58" s="91" t="s">
        <v>978</v>
      </c>
      <c r="I58" s="91" t="s">
        <v>194</v>
      </c>
      <c r="J58" s="91" t="s">
        <v>195</v>
      </c>
      <c r="K58" s="91" t="s">
        <v>1524</v>
      </c>
      <c r="L58" s="91" t="s">
        <v>37</v>
      </c>
      <c r="M58" s="94">
        <v>342549.33</v>
      </c>
      <c r="N58" s="94">
        <v>0</v>
      </c>
      <c r="O58" s="94">
        <v>342549.33</v>
      </c>
      <c r="P58" s="94">
        <v>342549.33</v>
      </c>
      <c r="Q58" s="94">
        <v>291166.93</v>
      </c>
      <c r="R58" s="94">
        <v>291166.93</v>
      </c>
      <c r="S58" s="94">
        <v>0</v>
      </c>
      <c r="T58" s="94">
        <v>51382.400000000001</v>
      </c>
      <c r="U58" s="94">
        <v>0</v>
      </c>
      <c r="V58" s="94">
        <v>51382.400000000001</v>
      </c>
      <c r="W58" s="94">
        <v>0</v>
      </c>
      <c r="X58" s="94">
        <v>0</v>
      </c>
      <c r="Y58" s="92"/>
      <c r="Z58" s="91" t="s">
        <v>0</v>
      </c>
      <c r="AA58" s="94">
        <v>83858.5</v>
      </c>
      <c r="AB58" s="94">
        <v>83858.5</v>
      </c>
      <c r="AC58" s="94">
        <v>0</v>
      </c>
      <c r="AD58" s="92"/>
      <c r="AE58" s="91" t="s">
        <v>0</v>
      </c>
      <c r="AF58" s="91" t="s">
        <v>0</v>
      </c>
      <c r="AG58" s="114" t="s">
        <v>0</v>
      </c>
      <c r="AH58" s="94">
        <v>340259.29</v>
      </c>
      <c r="AI58" s="94">
        <v>340259.29</v>
      </c>
      <c r="AJ58" s="94">
        <v>289220.39</v>
      </c>
      <c r="AK58" s="94">
        <v>289220.39</v>
      </c>
      <c r="AL58" s="94">
        <v>0</v>
      </c>
      <c r="AM58" s="92"/>
      <c r="AN58" s="94">
        <v>340259.29</v>
      </c>
      <c r="AO58" s="94">
        <v>340259.29</v>
      </c>
      <c r="AP58" s="94">
        <v>289220.39</v>
      </c>
      <c r="AQ58" s="94">
        <v>289220.39</v>
      </c>
      <c r="AR58" s="94">
        <v>0</v>
      </c>
      <c r="AS58" s="94">
        <v>51038.9</v>
      </c>
      <c r="AT58" s="94">
        <v>0</v>
      </c>
      <c r="AU58" s="94">
        <f t="shared" si="0"/>
        <v>51038.9</v>
      </c>
      <c r="AV58" s="94">
        <v>51038.9</v>
      </c>
      <c r="AW58" s="94">
        <v>0</v>
      </c>
      <c r="AX58" s="94">
        <v>0</v>
      </c>
      <c r="AY58" s="94">
        <v>0</v>
      </c>
      <c r="AZ58" s="94">
        <v>0</v>
      </c>
      <c r="BA58" s="94">
        <v>0</v>
      </c>
      <c r="BB58" s="92"/>
      <c r="BC58" s="92"/>
      <c r="BD58" s="94">
        <v>0</v>
      </c>
      <c r="BE58" s="94">
        <v>0</v>
      </c>
      <c r="BF58" s="94">
        <v>340259.29</v>
      </c>
      <c r="BG58" s="94">
        <v>340259.29</v>
      </c>
      <c r="BH58" s="94">
        <v>289220.39</v>
      </c>
      <c r="BI58" s="94">
        <v>289220.39</v>
      </c>
      <c r="BJ58" s="94">
        <v>0</v>
      </c>
      <c r="BK58" s="94">
        <v>51038.9</v>
      </c>
      <c r="BL58" s="94">
        <v>0</v>
      </c>
      <c r="BM58" s="94">
        <v>51038.9</v>
      </c>
      <c r="BN58" s="94">
        <v>0</v>
      </c>
      <c r="BO58" s="94">
        <v>0</v>
      </c>
      <c r="BP58" s="92"/>
      <c r="BQ58" s="94">
        <v>340259.29</v>
      </c>
      <c r="BR58" s="94">
        <v>340259.29</v>
      </c>
      <c r="BS58" s="94">
        <v>289220.39</v>
      </c>
      <c r="BT58" s="94">
        <v>289220.39</v>
      </c>
      <c r="BU58" s="94">
        <v>0</v>
      </c>
      <c r="BV58" s="94">
        <v>51038.9</v>
      </c>
      <c r="BW58" s="94">
        <v>0</v>
      </c>
      <c r="BX58" s="94">
        <v>51038.9</v>
      </c>
      <c r="BY58" s="94">
        <v>0</v>
      </c>
      <c r="BZ58" s="94">
        <v>0</v>
      </c>
      <c r="CA58" s="94">
        <v>0</v>
      </c>
      <c r="CB58" s="94">
        <v>0</v>
      </c>
      <c r="CC58" s="99">
        <v>43955</v>
      </c>
      <c r="CD58" s="92"/>
      <c r="CE58" s="94">
        <v>-47781.22</v>
      </c>
      <c r="CF58" s="94">
        <v>-47781.22</v>
      </c>
      <c r="CG58" s="94">
        <v>0</v>
      </c>
      <c r="CH58" s="94">
        <v>0</v>
      </c>
      <c r="CI58" s="94">
        <v>0</v>
      </c>
      <c r="CJ58" s="94">
        <v>0</v>
      </c>
      <c r="CK58" s="94">
        <v>0</v>
      </c>
      <c r="CL58" s="94">
        <v>3708.48</v>
      </c>
      <c r="CM58" s="92"/>
      <c r="CN58" s="94">
        <v>217810.54</v>
      </c>
      <c r="CO58" s="94">
        <v>217810.54</v>
      </c>
      <c r="CP58" s="94">
        <v>185138.96</v>
      </c>
      <c r="CQ58" s="94">
        <v>185138.96</v>
      </c>
      <c r="CR58" s="94">
        <v>0</v>
      </c>
      <c r="CS58" s="94">
        <v>32671.58</v>
      </c>
      <c r="CT58" s="94">
        <v>0</v>
      </c>
      <c r="CU58" s="94">
        <v>32671.58</v>
      </c>
      <c r="CV58" s="94">
        <v>0</v>
      </c>
      <c r="CW58" s="94">
        <v>0</v>
      </c>
      <c r="CX58" s="99">
        <v>43892</v>
      </c>
      <c r="CY58" s="94">
        <v>-28.14</v>
      </c>
      <c r="CZ58" s="94">
        <v>-28.14</v>
      </c>
      <c r="DA58" s="94">
        <v>217782.39999999999</v>
      </c>
      <c r="DB58" s="94">
        <v>217782.39999999999</v>
      </c>
      <c r="DC58" s="92"/>
      <c r="DD58" s="91" t="s">
        <v>0</v>
      </c>
      <c r="DE58" s="94">
        <v>0</v>
      </c>
      <c r="DF58" s="94">
        <v>0</v>
      </c>
      <c r="DG58" s="94">
        <v>0</v>
      </c>
      <c r="DH58" s="94">
        <v>0</v>
      </c>
      <c r="DI58" s="94">
        <v>0</v>
      </c>
    </row>
    <row r="59" spans="1:113" ht="51" x14ac:dyDescent="0.3">
      <c r="A59" s="91" t="s">
        <v>1564</v>
      </c>
      <c r="B59" s="91" t="s">
        <v>1046</v>
      </c>
      <c r="C59" s="91" t="s">
        <v>1047</v>
      </c>
      <c r="D59" s="91" t="s">
        <v>1048</v>
      </c>
      <c r="E59" s="91" t="s">
        <v>1052</v>
      </c>
      <c r="F59" s="91" t="s">
        <v>1033</v>
      </c>
      <c r="G59" s="91" t="s">
        <v>977</v>
      </c>
      <c r="H59" s="91" t="s">
        <v>978</v>
      </c>
      <c r="I59" s="91" t="s">
        <v>197</v>
      </c>
      <c r="J59" s="91" t="s">
        <v>1053</v>
      </c>
      <c r="K59" s="91" t="s">
        <v>1522</v>
      </c>
      <c r="L59" s="91" t="s">
        <v>37</v>
      </c>
      <c r="M59" s="94">
        <v>783264.16</v>
      </c>
      <c r="N59" s="94">
        <v>0</v>
      </c>
      <c r="O59" s="94">
        <v>783264.16</v>
      </c>
      <c r="P59" s="94">
        <v>783264.16</v>
      </c>
      <c r="Q59" s="94">
        <v>299541</v>
      </c>
      <c r="R59" s="94">
        <v>299541</v>
      </c>
      <c r="S59" s="94">
        <v>0</v>
      </c>
      <c r="T59" s="94">
        <v>483723.16</v>
      </c>
      <c r="U59" s="94">
        <v>352400.82</v>
      </c>
      <c r="V59" s="94">
        <v>131322.34</v>
      </c>
      <c r="W59" s="94">
        <v>0</v>
      </c>
      <c r="X59" s="94">
        <v>0</v>
      </c>
      <c r="Y59" s="92"/>
      <c r="Z59" s="91" t="s">
        <v>0</v>
      </c>
      <c r="AA59" s="94">
        <v>80000</v>
      </c>
      <c r="AB59" s="94">
        <v>80000</v>
      </c>
      <c r="AC59" s="94">
        <v>0</v>
      </c>
      <c r="AD59" s="92"/>
      <c r="AE59" s="91" t="s">
        <v>0</v>
      </c>
      <c r="AF59" s="91" t="s">
        <v>0</v>
      </c>
      <c r="AG59" s="114" t="s">
        <v>0</v>
      </c>
      <c r="AH59" s="94">
        <v>783264.16</v>
      </c>
      <c r="AI59" s="94">
        <v>783264.16</v>
      </c>
      <c r="AJ59" s="94">
        <v>299541</v>
      </c>
      <c r="AK59" s="94">
        <v>299541</v>
      </c>
      <c r="AL59" s="94">
        <v>0</v>
      </c>
      <c r="AM59" s="92"/>
      <c r="AN59" s="94">
        <v>783264.16</v>
      </c>
      <c r="AO59" s="94">
        <v>783264.16</v>
      </c>
      <c r="AP59" s="94">
        <v>299541</v>
      </c>
      <c r="AQ59" s="94">
        <v>299541</v>
      </c>
      <c r="AR59" s="94">
        <v>0</v>
      </c>
      <c r="AS59" s="94">
        <v>483723.16</v>
      </c>
      <c r="AT59" s="94">
        <v>352400.83</v>
      </c>
      <c r="AU59" s="94">
        <f t="shared" si="0"/>
        <v>131322.32999999999</v>
      </c>
      <c r="AV59" s="94">
        <v>131322.32999999999</v>
      </c>
      <c r="AW59" s="94">
        <v>0</v>
      </c>
      <c r="AX59" s="94">
        <v>0</v>
      </c>
      <c r="AY59" s="94">
        <v>0</v>
      </c>
      <c r="AZ59" s="94">
        <v>0</v>
      </c>
      <c r="BA59" s="94">
        <v>0</v>
      </c>
      <c r="BB59" s="92"/>
      <c r="BC59" s="92"/>
      <c r="BD59" s="94">
        <v>0</v>
      </c>
      <c r="BE59" s="94">
        <v>0</v>
      </c>
      <c r="BF59" s="94">
        <v>783264.16</v>
      </c>
      <c r="BG59" s="94">
        <v>783264.16</v>
      </c>
      <c r="BH59" s="94">
        <v>299541</v>
      </c>
      <c r="BI59" s="94">
        <v>299541</v>
      </c>
      <c r="BJ59" s="94">
        <v>0</v>
      </c>
      <c r="BK59" s="94">
        <v>483723.16</v>
      </c>
      <c r="BL59" s="94">
        <v>352400.83</v>
      </c>
      <c r="BM59" s="94">
        <v>131322.32999999999</v>
      </c>
      <c r="BN59" s="94">
        <v>0</v>
      </c>
      <c r="BO59" s="94">
        <v>0</v>
      </c>
      <c r="BP59" s="92"/>
      <c r="BQ59" s="94">
        <v>783264.16</v>
      </c>
      <c r="BR59" s="94">
        <v>783264.16</v>
      </c>
      <c r="BS59" s="94">
        <v>299541</v>
      </c>
      <c r="BT59" s="94">
        <v>299541</v>
      </c>
      <c r="BU59" s="94">
        <v>0</v>
      </c>
      <c r="BV59" s="94">
        <v>483723.16</v>
      </c>
      <c r="BW59" s="94">
        <v>352400.83</v>
      </c>
      <c r="BX59" s="94">
        <v>131322.32999999999</v>
      </c>
      <c r="BY59" s="94">
        <v>0</v>
      </c>
      <c r="BZ59" s="94">
        <v>0</v>
      </c>
      <c r="CA59" s="94">
        <v>0</v>
      </c>
      <c r="CB59" s="94">
        <v>0</v>
      </c>
      <c r="CC59" s="99">
        <v>43955</v>
      </c>
      <c r="CD59" s="92"/>
      <c r="CE59" s="94">
        <v>-67656.649999999994</v>
      </c>
      <c r="CF59" s="94">
        <v>-67656.649999999994</v>
      </c>
      <c r="CG59" s="94">
        <v>0</v>
      </c>
      <c r="CH59" s="94">
        <v>0</v>
      </c>
      <c r="CI59" s="94">
        <v>0</v>
      </c>
      <c r="CJ59" s="94">
        <v>0</v>
      </c>
      <c r="CK59" s="94">
        <v>0</v>
      </c>
      <c r="CL59" s="94">
        <v>6964.19</v>
      </c>
      <c r="CM59" s="92"/>
      <c r="CN59" s="94">
        <v>714950.25</v>
      </c>
      <c r="CO59" s="94">
        <v>714950.25</v>
      </c>
      <c r="CP59" s="94">
        <v>273415.96000000002</v>
      </c>
      <c r="CQ59" s="94">
        <v>273415.96000000002</v>
      </c>
      <c r="CR59" s="94">
        <v>0</v>
      </c>
      <c r="CS59" s="94">
        <v>441534.29</v>
      </c>
      <c r="CT59" s="94">
        <v>321665.49</v>
      </c>
      <c r="CU59" s="94">
        <v>119868.8</v>
      </c>
      <c r="CV59" s="94">
        <v>0</v>
      </c>
      <c r="CW59" s="94">
        <v>0</v>
      </c>
      <c r="CX59" s="99">
        <v>43892</v>
      </c>
      <c r="CY59" s="94">
        <v>-6193.39</v>
      </c>
      <c r="CZ59" s="94">
        <v>-6193.39</v>
      </c>
      <c r="DA59" s="94">
        <v>708756.86</v>
      </c>
      <c r="DB59" s="94">
        <v>708756.86</v>
      </c>
      <c r="DC59" s="92"/>
      <c r="DD59" s="91" t="s">
        <v>0</v>
      </c>
      <c r="DE59" s="94">
        <v>0</v>
      </c>
      <c r="DF59" s="94">
        <v>0</v>
      </c>
      <c r="DG59" s="94">
        <v>0</v>
      </c>
      <c r="DH59" s="94">
        <v>0</v>
      </c>
      <c r="DI59" s="94">
        <v>0</v>
      </c>
    </row>
    <row r="60" spans="1:113" ht="71.400000000000006" x14ac:dyDescent="0.3">
      <c r="A60" s="91" t="s">
        <v>1565</v>
      </c>
      <c r="B60" s="91" t="s">
        <v>1046</v>
      </c>
      <c r="C60" s="91" t="s">
        <v>1047</v>
      </c>
      <c r="D60" s="91" t="s">
        <v>1048</v>
      </c>
      <c r="E60" s="91" t="s">
        <v>1052</v>
      </c>
      <c r="F60" s="91" t="s">
        <v>1033</v>
      </c>
      <c r="G60" s="91" t="s">
        <v>977</v>
      </c>
      <c r="H60" s="91" t="s">
        <v>978</v>
      </c>
      <c r="I60" s="91" t="s">
        <v>200</v>
      </c>
      <c r="J60" s="91" t="s">
        <v>201</v>
      </c>
      <c r="K60" s="91" t="s">
        <v>1526</v>
      </c>
      <c r="L60" s="91" t="s">
        <v>981</v>
      </c>
      <c r="M60" s="94">
        <v>308745.98</v>
      </c>
      <c r="N60" s="94">
        <v>0</v>
      </c>
      <c r="O60" s="94">
        <v>308745.98</v>
      </c>
      <c r="P60" s="94">
        <v>308745.98</v>
      </c>
      <c r="Q60" s="94">
        <v>262434.09000000003</v>
      </c>
      <c r="R60" s="94">
        <v>262434.09000000003</v>
      </c>
      <c r="S60" s="94">
        <v>0</v>
      </c>
      <c r="T60" s="94">
        <v>46311.89</v>
      </c>
      <c r="U60" s="94">
        <v>0</v>
      </c>
      <c r="V60" s="94">
        <v>46311.89</v>
      </c>
      <c r="W60" s="94">
        <v>0</v>
      </c>
      <c r="X60" s="94">
        <v>0</v>
      </c>
      <c r="Y60" s="92"/>
      <c r="Z60" s="91" t="s">
        <v>0</v>
      </c>
      <c r="AA60" s="94">
        <v>88476.17</v>
      </c>
      <c r="AB60" s="94">
        <v>88476.17</v>
      </c>
      <c r="AC60" s="94">
        <v>0</v>
      </c>
      <c r="AD60" s="92"/>
      <c r="AE60" s="91" t="s">
        <v>0</v>
      </c>
      <c r="AF60" s="91" t="s">
        <v>0</v>
      </c>
      <c r="AG60" s="114" t="s">
        <v>0</v>
      </c>
      <c r="AH60" s="94">
        <v>259393.26</v>
      </c>
      <c r="AI60" s="94">
        <v>259393.26</v>
      </c>
      <c r="AJ60" s="94">
        <v>232174.62</v>
      </c>
      <c r="AK60" s="94">
        <v>232174.62</v>
      </c>
      <c r="AL60" s="94">
        <v>0</v>
      </c>
      <c r="AM60" s="92"/>
      <c r="AN60" s="94">
        <v>259393.26</v>
      </c>
      <c r="AO60" s="94">
        <v>259393.26</v>
      </c>
      <c r="AP60" s="94">
        <v>220484.27</v>
      </c>
      <c r="AQ60" s="94">
        <v>220484.27</v>
      </c>
      <c r="AR60" s="94">
        <v>0</v>
      </c>
      <c r="AS60" s="94">
        <v>38908.99</v>
      </c>
      <c r="AT60" s="94">
        <v>0</v>
      </c>
      <c r="AU60" s="94">
        <f t="shared" si="0"/>
        <v>38908.99</v>
      </c>
      <c r="AV60" s="94">
        <v>38908.99</v>
      </c>
      <c r="AW60" s="94">
        <v>0</v>
      </c>
      <c r="AX60" s="94">
        <v>0</v>
      </c>
      <c r="AY60" s="94">
        <v>0</v>
      </c>
      <c r="AZ60" s="94">
        <v>0</v>
      </c>
      <c r="BA60" s="94">
        <v>0</v>
      </c>
      <c r="BB60" s="92"/>
      <c r="BC60" s="92"/>
      <c r="BD60" s="94">
        <v>0</v>
      </c>
      <c r="BE60" s="94">
        <v>0</v>
      </c>
      <c r="BF60" s="94">
        <v>259393.26</v>
      </c>
      <c r="BG60" s="94">
        <v>259393.26</v>
      </c>
      <c r="BH60" s="94">
        <v>220484.27</v>
      </c>
      <c r="BI60" s="94">
        <v>220484.27</v>
      </c>
      <c r="BJ60" s="94">
        <v>0</v>
      </c>
      <c r="BK60" s="94">
        <v>38908.99</v>
      </c>
      <c r="BL60" s="94">
        <v>0</v>
      </c>
      <c r="BM60" s="94">
        <v>38908.99</v>
      </c>
      <c r="BN60" s="94">
        <v>0</v>
      </c>
      <c r="BO60" s="94">
        <v>0</v>
      </c>
      <c r="BP60" s="92"/>
      <c r="BQ60" s="94">
        <v>259393.26</v>
      </c>
      <c r="BR60" s="94">
        <v>259393.26</v>
      </c>
      <c r="BS60" s="94">
        <v>220484.27</v>
      </c>
      <c r="BT60" s="94">
        <v>220484.27</v>
      </c>
      <c r="BU60" s="94">
        <v>0</v>
      </c>
      <c r="BV60" s="94">
        <v>38908.99</v>
      </c>
      <c r="BW60" s="94">
        <v>0</v>
      </c>
      <c r="BX60" s="94">
        <v>38908.99</v>
      </c>
      <c r="BY60" s="94">
        <v>0</v>
      </c>
      <c r="BZ60" s="94">
        <v>0</v>
      </c>
      <c r="CA60" s="94">
        <v>0</v>
      </c>
      <c r="CB60" s="94">
        <v>0</v>
      </c>
      <c r="CC60" s="92"/>
      <c r="CD60" s="92"/>
      <c r="CE60" s="94">
        <v>0</v>
      </c>
      <c r="CF60" s="94">
        <v>0</v>
      </c>
      <c r="CG60" s="94">
        <v>0</v>
      </c>
      <c r="CH60" s="94">
        <v>0</v>
      </c>
      <c r="CI60" s="94">
        <v>0</v>
      </c>
      <c r="CJ60" s="94">
        <v>0</v>
      </c>
      <c r="CK60" s="94">
        <v>0</v>
      </c>
      <c r="CL60" s="94">
        <v>0</v>
      </c>
      <c r="CM60" s="92"/>
      <c r="CN60" s="94">
        <v>188226.44</v>
      </c>
      <c r="CO60" s="94">
        <v>188226.44</v>
      </c>
      <c r="CP60" s="94">
        <v>159992.47</v>
      </c>
      <c r="CQ60" s="94">
        <v>159992.47</v>
      </c>
      <c r="CR60" s="94">
        <v>0</v>
      </c>
      <c r="CS60" s="94">
        <v>28233.97</v>
      </c>
      <c r="CT60" s="94">
        <v>0</v>
      </c>
      <c r="CU60" s="94">
        <v>28233.97</v>
      </c>
      <c r="CV60" s="94">
        <v>0</v>
      </c>
      <c r="CW60" s="94">
        <v>0</v>
      </c>
      <c r="CX60" s="92"/>
      <c r="CY60" s="94">
        <v>0</v>
      </c>
      <c r="CZ60" s="94">
        <v>0</v>
      </c>
      <c r="DA60" s="94">
        <v>188226.44</v>
      </c>
      <c r="DB60" s="94">
        <v>188226.44</v>
      </c>
      <c r="DC60" s="92"/>
      <c r="DD60" s="91" t="s">
        <v>0</v>
      </c>
      <c r="DE60" s="94">
        <v>0</v>
      </c>
      <c r="DF60" s="94">
        <v>0</v>
      </c>
      <c r="DG60" s="94">
        <v>0</v>
      </c>
      <c r="DH60" s="94">
        <v>0</v>
      </c>
      <c r="DI60" s="94">
        <v>0</v>
      </c>
    </row>
    <row r="61" spans="1:113" ht="61.2" x14ac:dyDescent="0.3">
      <c r="A61" s="91" t="s">
        <v>1566</v>
      </c>
      <c r="B61" s="91" t="s">
        <v>1046</v>
      </c>
      <c r="C61" s="91" t="s">
        <v>1047</v>
      </c>
      <c r="D61" s="91" t="s">
        <v>1048</v>
      </c>
      <c r="E61" s="91" t="s">
        <v>1052</v>
      </c>
      <c r="F61" s="91" t="s">
        <v>1033</v>
      </c>
      <c r="G61" s="91" t="s">
        <v>977</v>
      </c>
      <c r="H61" s="91" t="s">
        <v>978</v>
      </c>
      <c r="I61" s="91" t="s">
        <v>203</v>
      </c>
      <c r="J61" s="91" t="s">
        <v>204</v>
      </c>
      <c r="K61" s="91" t="s">
        <v>1523</v>
      </c>
      <c r="L61" s="91" t="s">
        <v>981</v>
      </c>
      <c r="M61" s="94">
        <v>484769.35</v>
      </c>
      <c r="N61" s="94">
        <v>0</v>
      </c>
      <c r="O61" s="94">
        <v>484769.35</v>
      </c>
      <c r="P61" s="94">
        <v>484769.35</v>
      </c>
      <c r="Q61" s="94">
        <v>299541</v>
      </c>
      <c r="R61" s="94">
        <v>299541</v>
      </c>
      <c r="S61" s="94">
        <v>0</v>
      </c>
      <c r="T61" s="94">
        <v>185228.35</v>
      </c>
      <c r="U61" s="94">
        <v>0</v>
      </c>
      <c r="V61" s="94">
        <v>185228.35</v>
      </c>
      <c r="W61" s="94">
        <v>0</v>
      </c>
      <c r="X61" s="94">
        <v>0</v>
      </c>
      <c r="Y61" s="92"/>
      <c r="Z61" s="91" t="s">
        <v>0</v>
      </c>
      <c r="AA61" s="94">
        <v>0</v>
      </c>
      <c r="AB61" s="94">
        <v>0</v>
      </c>
      <c r="AC61" s="94">
        <v>0</v>
      </c>
      <c r="AD61" s="92"/>
      <c r="AE61" s="91" t="s">
        <v>0</v>
      </c>
      <c r="AF61" s="91" t="s">
        <v>0</v>
      </c>
      <c r="AG61" s="114" t="s">
        <v>0</v>
      </c>
      <c r="AH61" s="94">
        <v>125887.19</v>
      </c>
      <c r="AI61" s="94">
        <v>125887.19</v>
      </c>
      <c r="AJ61" s="94">
        <v>167468.51999999999</v>
      </c>
      <c r="AK61" s="94">
        <v>167468.51999999999</v>
      </c>
      <c r="AL61" s="94">
        <v>0</v>
      </c>
      <c r="AM61" s="92"/>
      <c r="AN61" s="94">
        <v>125887.19</v>
      </c>
      <c r="AO61" s="94">
        <v>125887.19</v>
      </c>
      <c r="AP61" s="94">
        <v>77786.22</v>
      </c>
      <c r="AQ61" s="94">
        <v>77786.22</v>
      </c>
      <c r="AR61" s="94">
        <v>0</v>
      </c>
      <c r="AS61" s="94">
        <v>48100.97</v>
      </c>
      <c r="AT61" s="94">
        <v>0</v>
      </c>
      <c r="AU61" s="94">
        <f t="shared" si="0"/>
        <v>48100.97</v>
      </c>
      <c r="AV61" s="94">
        <v>48100.97</v>
      </c>
      <c r="AW61" s="94">
        <v>0</v>
      </c>
      <c r="AX61" s="94">
        <v>0</v>
      </c>
      <c r="AY61" s="94">
        <v>0</v>
      </c>
      <c r="AZ61" s="94">
        <v>0</v>
      </c>
      <c r="BA61" s="94">
        <v>0</v>
      </c>
      <c r="BB61" s="92"/>
      <c r="BC61" s="92"/>
      <c r="BD61" s="94">
        <v>0</v>
      </c>
      <c r="BE61" s="94">
        <v>0</v>
      </c>
      <c r="BF61" s="94">
        <v>125887.19</v>
      </c>
      <c r="BG61" s="94">
        <v>125887.19</v>
      </c>
      <c r="BH61" s="94">
        <v>77786.22</v>
      </c>
      <c r="BI61" s="94">
        <v>77786.22</v>
      </c>
      <c r="BJ61" s="94">
        <v>0</v>
      </c>
      <c r="BK61" s="94">
        <v>48100.97</v>
      </c>
      <c r="BL61" s="94">
        <v>0</v>
      </c>
      <c r="BM61" s="94">
        <v>48100.97</v>
      </c>
      <c r="BN61" s="94">
        <v>0</v>
      </c>
      <c r="BO61" s="94">
        <v>0</v>
      </c>
      <c r="BP61" s="92"/>
      <c r="BQ61" s="94">
        <v>125887.19</v>
      </c>
      <c r="BR61" s="94">
        <v>125887.19</v>
      </c>
      <c r="BS61" s="94">
        <v>77786.22</v>
      </c>
      <c r="BT61" s="94">
        <v>77786.22</v>
      </c>
      <c r="BU61" s="94">
        <v>0</v>
      </c>
      <c r="BV61" s="94">
        <v>48100.97</v>
      </c>
      <c r="BW61" s="94">
        <v>0</v>
      </c>
      <c r="BX61" s="94">
        <v>48100.97</v>
      </c>
      <c r="BY61" s="94">
        <v>0</v>
      </c>
      <c r="BZ61" s="94">
        <v>0</v>
      </c>
      <c r="CA61" s="94">
        <v>0</v>
      </c>
      <c r="CB61" s="94">
        <v>0</v>
      </c>
      <c r="CC61" s="99">
        <v>43955</v>
      </c>
      <c r="CD61" s="92"/>
      <c r="CE61" s="94">
        <v>2141.9499999999998</v>
      </c>
      <c r="CF61" s="94">
        <v>2141.9499999999998</v>
      </c>
      <c r="CG61" s="94">
        <v>0</v>
      </c>
      <c r="CH61" s="94">
        <v>0</v>
      </c>
      <c r="CI61" s="94">
        <v>0</v>
      </c>
      <c r="CJ61" s="94">
        <v>0</v>
      </c>
      <c r="CK61" s="94">
        <v>0</v>
      </c>
      <c r="CL61" s="94">
        <v>1313.8</v>
      </c>
      <c r="CM61" s="92"/>
      <c r="CN61" s="94">
        <v>29955.77</v>
      </c>
      <c r="CO61" s="94">
        <v>29955.77</v>
      </c>
      <c r="CP61" s="94">
        <v>18509.79</v>
      </c>
      <c r="CQ61" s="94">
        <v>18509.79</v>
      </c>
      <c r="CR61" s="94">
        <v>0</v>
      </c>
      <c r="CS61" s="94">
        <v>11445.98</v>
      </c>
      <c r="CT61" s="94">
        <v>0</v>
      </c>
      <c r="CU61" s="94">
        <v>11445.98</v>
      </c>
      <c r="CV61" s="94">
        <v>0</v>
      </c>
      <c r="CW61" s="94">
        <v>0</v>
      </c>
      <c r="CX61" s="99">
        <v>43892</v>
      </c>
      <c r="CY61" s="94">
        <v>-2141.9499999999998</v>
      </c>
      <c r="CZ61" s="94">
        <v>-2141.9499999999998</v>
      </c>
      <c r="DA61" s="94">
        <v>27813.82</v>
      </c>
      <c r="DB61" s="94">
        <v>27813.82</v>
      </c>
      <c r="DC61" s="92"/>
      <c r="DD61" s="91" t="s">
        <v>0</v>
      </c>
      <c r="DE61" s="94">
        <v>0</v>
      </c>
      <c r="DF61" s="94">
        <v>0</v>
      </c>
      <c r="DG61" s="94">
        <v>0</v>
      </c>
      <c r="DH61" s="94">
        <v>0</v>
      </c>
      <c r="DI61" s="94">
        <v>0</v>
      </c>
    </row>
    <row r="62" spans="1:113" ht="40.799999999999997" x14ac:dyDescent="0.3">
      <c r="A62" s="91" t="s">
        <v>1567</v>
      </c>
      <c r="B62" s="91" t="s">
        <v>1054</v>
      </c>
      <c r="C62" s="91" t="s">
        <v>1055</v>
      </c>
      <c r="D62" s="91" t="s">
        <v>1056</v>
      </c>
      <c r="E62" s="91" t="s">
        <v>1057</v>
      </c>
      <c r="F62" s="91" t="s">
        <v>1058</v>
      </c>
      <c r="G62" s="91" t="s">
        <v>977</v>
      </c>
      <c r="H62" s="91" t="s">
        <v>978</v>
      </c>
      <c r="I62" s="91" t="s">
        <v>443</v>
      </c>
      <c r="J62" s="91" t="s">
        <v>444</v>
      </c>
      <c r="K62" s="91" t="s">
        <v>1526</v>
      </c>
      <c r="L62" s="91" t="s">
        <v>981</v>
      </c>
      <c r="M62" s="94">
        <v>151437</v>
      </c>
      <c r="N62" s="94">
        <v>0</v>
      </c>
      <c r="O62" s="94">
        <v>151437</v>
      </c>
      <c r="P62" s="94">
        <v>151437</v>
      </c>
      <c r="Q62" s="94">
        <v>128721</v>
      </c>
      <c r="R62" s="94">
        <v>128721</v>
      </c>
      <c r="S62" s="94">
        <v>0</v>
      </c>
      <c r="T62" s="94">
        <v>22716</v>
      </c>
      <c r="U62" s="94">
        <v>0</v>
      </c>
      <c r="V62" s="94">
        <v>22716</v>
      </c>
      <c r="W62" s="94">
        <v>0</v>
      </c>
      <c r="X62" s="94">
        <v>0</v>
      </c>
      <c r="Y62" s="92"/>
      <c r="Z62" s="91" t="s">
        <v>0</v>
      </c>
      <c r="AA62" s="94">
        <v>37882.480000000003</v>
      </c>
      <c r="AB62" s="94">
        <v>37882.480000000003</v>
      </c>
      <c r="AC62" s="94">
        <v>0</v>
      </c>
      <c r="AD62" s="92"/>
      <c r="AE62" s="91" t="s">
        <v>0</v>
      </c>
      <c r="AF62" s="91" t="s">
        <v>0</v>
      </c>
      <c r="AG62" s="114" t="s">
        <v>0</v>
      </c>
      <c r="AH62" s="94">
        <v>150197.99</v>
      </c>
      <c r="AI62" s="94">
        <v>150197.99</v>
      </c>
      <c r="AJ62" s="94">
        <v>128401.67</v>
      </c>
      <c r="AK62" s="94">
        <v>128401.67</v>
      </c>
      <c r="AL62" s="94">
        <v>0</v>
      </c>
      <c r="AM62" s="92"/>
      <c r="AN62" s="94">
        <v>150197.99</v>
      </c>
      <c r="AO62" s="94">
        <v>150197.99</v>
      </c>
      <c r="AP62" s="94">
        <v>127667.85</v>
      </c>
      <c r="AQ62" s="94">
        <v>127667.85</v>
      </c>
      <c r="AR62" s="94">
        <v>0</v>
      </c>
      <c r="AS62" s="94">
        <v>22530.14</v>
      </c>
      <c r="AT62" s="94">
        <v>0</v>
      </c>
      <c r="AU62" s="94">
        <f t="shared" si="0"/>
        <v>22530.14</v>
      </c>
      <c r="AV62" s="94">
        <v>22530.14</v>
      </c>
      <c r="AW62" s="94">
        <v>0</v>
      </c>
      <c r="AX62" s="94">
        <v>0</v>
      </c>
      <c r="AY62" s="94">
        <v>0</v>
      </c>
      <c r="AZ62" s="94">
        <v>0</v>
      </c>
      <c r="BA62" s="94">
        <v>0</v>
      </c>
      <c r="BB62" s="92"/>
      <c r="BC62" s="92"/>
      <c r="BD62" s="94">
        <v>0</v>
      </c>
      <c r="BE62" s="94">
        <v>0</v>
      </c>
      <c r="BF62" s="94">
        <v>150197.99</v>
      </c>
      <c r="BG62" s="94">
        <v>150197.99</v>
      </c>
      <c r="BH62" s="94">
        <v>127667.85</v>
      </c>
      <c r="BI62" s="94">
        <v>127667.85</v>
      </c>
      <c r="BJ62" s="94">
        <v>0</v>
      </c>
      <c r="BK62" s="94">
        <v>22530.14</v>
      </c>
      <c r="BL62" s="94">
        <v>0</v>
      </c>
      <c r="BM62" s="94">
        <v>22530.14</v>
      </c>
      <c r="BN62" s="94">
        <v>0</v>
      </c>
      <c r="BO62" s="94">
        <v>0</v>
      </c>
      <c r="BP62" s="92"/>
      <c r="BQ62" s="94">
        <v>12013.69</v>
      </c>
      <c r="BR62" s="94">
        <v>12013.69</v>
      </c>
      <c r="BS62" s="94">
        <v>10211.61</v>
      </c>
      <c r="BT62" s="94">
        <v>10211.61</v>
      </c>
      <c r="BU62" s="94">
        <v>0</v>
      </c>
      <c r="BV62" s="94">
        <v>1802.08</v>
      </c>
      <c r="BW62" s="94">
        <v>0</v>
      </c>
      <c r="BX62" s="94">
        <v>1802.08</v>
      </c>
      <c r="BY62" s="94">
        <v>0</v>
      </c>
      <c r="BZ62" s="94">
        <v>0</v>
      </c>
      <c r="CA62" s="94">
        <v>0</v>
      </c>
      <c r="CB62" s="94">
        <v>0</v>
      </c>
      <c r="CC62" s="92"/>
      <c r="CD62" s="92"/>
      <c r="CE62" s="94">
        <v>0</v>
      </c>
      <c r="CF62" s="94">
        <v>0</v>
      </c>
      <c r="CG62" s="94">
        <v>0</v>
      </c>
      <c r="CH62" s="94">
        <v>0</v>
      </c>
      <c r="CI62" s="94">
        <v>0</v>
      </c>
      <c r="CJ62" s="94">
        <v>0</v>
      </c>
      <c r="CK62" s="94">
        <v>0</v>
      </c>
      <c r="CL62" s="94">
        <v>0</v>
      </c>
      <c r="CM62" s="92"/>
      <c r="CN62" s="94">
        <v>7257</v>
      </c>
      <c r="CO62" s="94">
        <v>7257</v>
      </c>
      <c r="CP62" s="94">
        <v>6168.43</v>
      </c>
      <c r="CQ62" s="94">
        <v>6168.43</v>
      </c>
      <c r="CR62" s="94">
        <v>0</v>
      </c>
      <c r="CS62" s="94">
        <v>1088.57</v>
      </c>
      <c r="CT62" s="94">
        <v>0</v>
      </c>
      <c r="CU62" s="94">
        <v>1088.57</v>
      </c>
      <c r="CV62" s="94">
        <v>0</v>
      </c>
      <c r="CW62" s="94">
        <v>0</v>
      </c>
      <c r="CX62" s="92"/>
      <c r="CY62" s="94">
        <v>0</v>
      </c>
      <c r="CZ62" s="94">
        <v>0</v>
      </c>
      <c r="DA62" s="94">
        <v>7257</v>
      </c>
      <c r="DB62" s="94">
        <v>7257</v>
      </c>
      <c r="DC62" s="92"/>
      <c r="DD62" s="91" t="s">
        <v>0</v>
      </c>
      <c r="DE62" s="94">
        <v>0</v>
      </c>
      <c r="DF62" s="94">
        <v>0</v>
      </c>
      <c r="DG62" s="94">
        <v>0</v>
      </c>
      <c r="DH62" s="94">
        <v>0</v>
      </c>
      <c r="DI62" s="94">
        <v>0</v>
      </c>
    </row>
    <row r="63" spans="1:113" ht="40.799999999999997" x14ac:dyDescent="0.3">
      <c r="A63" s="91" t="s">
        <v>1568</v>
      </c>
      <c r="B63" s="91" t="s">
        <v>1054</v>
      </c>
      <c r="C63" s="91" t="s">
        <v>1055</v>
      </c>
      <c r="D63" s="91" t="s">
        <v>1056</v>
      </c>
      <c r="E63" s="91" t="s">
        <v>1057</v>
      </c>
      <c r="F63" s="91" t="s">
        <v>1058</v>
      </c>
      <c r="G63" s="91" t="s">
        <v>977</v>
      </c>
      <c r="H63" s="91" t="s">
        <v>978</v>
      </c>
      <c r="I63" s="91" t="s">
        <v>434</v>
      </c>
      <c r="J63" s="91" t="s">
        <v>435</v>
      </c>
      <c r="K63" s="91" t="s">
        <v>1524</v>
      </c>
      <c r="L63" s="91" t="s">
        <v>37</v>
      </c>
      <c r="M63" s="94">
        <v>148480</v>
      </c>
      <c r="N63" s="94">
        <v>0</v>
      </c>
      <c r="O63" s="94">
        <v>148480</v>
      </c>
      <c r="P63" s="94">
        <v>148480</v>
      </c>
      <c r="Q63" s="94">
        <v>126208</v>
      </c>
      <c r="R63" s="94">
        <v>126208</v>
      </c>
      <c r="S63" s="94">
        <v>0</v>
      </c>
      <c r="T63" s="94">
        <v>22272</v>
      </c>
      <c r="U63" s="94">
        <v>0</v>
      </c>
      <c r="V63" s="94">
        <v>22272</v>
      </c>
      <c r="W63" s="94">
        <v>0</v>
      </c>
      <c r="X63" s="94">
        <v>0</v>
      </c>
      <c r="Y63" s="92"/>
      <c r="Z63" s="91" t="s">
        <v>0</v>
      </c>
      <c r="AA63" s="94">
        <v>37754</v>
      </c>
      <c r="AB63" s="94">
        <v>37754</v>
      </c>
      <c r="AC63" s="94">
        <v>0</v>
      </c>
      <c r="AD63" s="92"/>
      <c r="AE63" s="91" t="s">
        <v>0</v>
      </c>
      <c r="AF63" s="91" t="s">
        <v>0</v>
      </c>
      <c r="AG63" s="114" t="s">
        <v>0</v>
      </c>
      <c r="AH63" s="94">
        <v>148480</v>
      </c>
      <c r="AI63" s="94">
        <v>148480</v>
      </c>
      <c r="AJ63" s="94">
        <v>126208</v>
      </c>
      <c r="AK63" s="94">
        <v>126208</v>
      </c>
      <c r="AL63" s="94">
        <v>0</v>
      </c>
      <c r="AM63" s="92"/>
      <c r="AN63" s="94">
        <v>148480</v>
      </c>
      <c r="AO63" s="94">
        <v>148480</v>
      </c>
      <c r="AP63" s="94">
        <v>126208</v>
      </c>
      <c r="AQ63" s="94">
        <v>126208</v>
      </c>
      <c r="AR63" s="94">
        <v>0</v>
      </c>
      <c r="AS63" s="94">
        <v>22272</v>
      </c>
      <c r="AT63" s="94">
        <v>0</v>
      </c>
      <c r="AU63" s="94">
        <f t="shared" si="0"/>
        <v>22272</v>
      </c>
      <c r="AV63" s="94">
        <v>22272</v>
      </c>
      <c r="AW63" s="94">
        <v>0</v>
      </c>
      <c r="AX63" s="94">
        <v>0</v>
      </c>
      <c r="AY63" s="94">
        <v>0</v>
      </c>
      <c r="AZ63" s="94">
        <v>0</v>
      </c>
      <c r="BA63" s="94">
        <v>0</v>
      </c>
      <c r="BB63" s="92"/>
      <c r="BC63" s="92"/>
      <c r="BD63" s="94">
        <v>0</v>
      </c>
      <c r="BE63" s="94">
        <v>0</v>
      </c>
      <c r="BF63" s="94">
        <v>148480</v>
      </c>
      <c r="BG63" s="94">
        <v>148480</v>
      </c>
      <c r="BH63" s="94">
        <v>126208</v>
      </c>
      <c r="BI63" s="94">
        <v>126208</v>
      </c>
      <c r="BJ63" s="94">
        <v>0</v>
      </c>
      <c r="BK63" s="94">
        <v>22272</v>
      </c>
      <c r="BL63" s="94">
        <v>0</v>
      </c>
      <c r="BM63" s="94">
        <v>22272</v>
      </c>
      <c r="BN63" s="94">
        <v>0</v>
      </c>
      <c r="BO63" s="94">
        <v>0</v>
      </c>
      <c r="BP63" s="92"/>
      <c r="BQ63" s="94">
        <v>148480</v>
      </c>
      <c r="BR63" s="94">
        <v>148480</v>
      </c>
      <c r="BS63" s="94">
        <v>126208</v>
      </c>
      <c r="BT63" s="94">
        <v>126208</v>
      </c>
      <c r="BU63" s="94">
        <v>0</v>
      </c>
      <c r="BV63" s="94">
        <v>22272</v>
      </c>
      <c r="BW63" s="94">
        <v>0</v>
      </c>
      <c r="BX63" s="94">
        <v>22272</v>
      </c>
      <c r="BY63" s="94">
        <v>0</v>
      </c>
      <c r="BZ63" s="94">
        <v>0</v>
      </c>
      <c r="CA63" s="94">
        <v>0</v>
      </c>
      <c r="CB63" s="94">
        <v>0</v>
      </c>
      <c r="CC63" s="92"/>
      <c r="CD63" s="92"/>
      <c r="CE63" s="94">
        <v>0</v>
      </c>
      <c r="CF63" s="94">
        <v>0</v>
      </c>
      <c r="CG63" s="94">
        <v>0</v>
      </c>
      <c r="CH63" s="94">
        <v>0</v>
      </c>
      <c r="CI63" s="94">
        <v>0</v>
      </c>
      <c r="CJ63" s="94">
        <v>0</v>
      </c>
      <c r="CK63" s="94">
        <v>0</v>
      </c>
      <c r="CL63" s="94">
        <v>1946.88</v>
      </c>
      <c r="CM63" s="92"/>
      <c r="CN63" s="94">
        <v>25710.17</v>
      </c>
      <c r="CO63" s="94">
        <v>25710.17</v>
      </c>
      <c r="CP63" s="94">
        <v>21853.64</v>
      </c>
      <c r="CQ63" s="94">
        <v>21853.64</v>
      </c>
      <c r="CR63" s="94">
        <v>0</v>
      </c>
      <c r="CS63" s="94">
        <v>3856.53</v>
      </c>
      <c r="CT63" s="94">
        <v>0</v>
      </c>
      <c r="CU63" s="94">
        <v>3856.53</v>
      </c>
      <c r="CV63" s="94">
        <v>0</v>
      </c>
      <c r="CW63" s="94">
        <v>0</v>
      </c>
      <c r="CX63" s="92"/>
      <c r="CY63" s="94">
        <v>0</v>
      </c>
      <c r="CZ63" s="94">
        <v>0</v>
      </c>
      <c r="DA63" s="94">
        <v>25710.17</v>
      </c>
      <c r="DB63" s="94">
        <v>25710.17</v>
      </c>
      <c r="DC63" s="92"/>
      <c r="DD63" s="91" t="s">
        <v>0</v>
      </c>
      <c r="DE63" s="94">
        <v>0</v>
      </c>
      <c r="DF63" s="94">
        <v>0</v>
      </c>
      <c r="DG63" s="94">
        <v>0</v>
      </c>
      <c r="DH63" s="94">
        <v>0</v>
      </c>
      <c r="DI63" s="94">
        <v>0</v>
      </c>
    </row>
    <row r="64" spans="1:113" ht="61.2" x14ac:dyDescent="0.3">
      <c r="A64" s="91" t="s">
        <v>1569</v>
      </c>
      <c r="B64" s="91" t="s">
        <v>1054</v>
      </c>
      <c r="C64" s="91" t="s">
        <v>1055</v>
      </c>
      <c r="D64" s="91" t="s">
        <v>1056</v>
      </c>
      <c r="E64" s="91" t="s">
        <v>1057</v>
      </c>
      <c r="F64" s="91" t="s">
        <v>1058</v>
      </c>
      <c r="G64" s="91" t="s">
        <v>977</v>
      </c>
      <c r="H64" s="91" t="s">
        <v>978</v>
      </c>
      <c r="I64" s="91" t="s">
        <v>447</v>
      </c>
      <c r="J64" s="91" t="s">
        <v>448</v>
      </c>
      <c r="K64" s="91" t="s">
        <v>1570</v>
      </c>
      <c r="L64" s="91" t="s">
        <v>37</v>
      </c>
      <c r="M64" s="94">
        <v>146319</v>
      </c>
      <c r="N64" s="94">
        <v>0</v>
      </c>
      <c r="O64" s="94">
        <v>146319</v>
      </c>
      <c r="P64" s="94">
        <v>146319</v>
      </c>
      <c r="Q64" s="94">
        <v>146319</v>
      </c>
      <c r="R64" s="94">
        <v>124371.15</v>
      </c>
      <c r="S64" s="94">
        <v>21947.85</v>
      </c>
      <c r="T64" s="94">
        <v>0</v>
      </c>
      <c r="U64" s="94">
        <v>0</v>
      </c>
      <c r="V64" s="94">
        <v>0</v>
      </c>
      <c r="W64" s="94">
        <v>0</v>
      </c>
      <c r="X64" s="94">
        <v>0</v>
      </c>
      <c r="Y64" s="92"/>
      <c r="Z64" s="91" t="s">
        <v>0</v>
      </c>
      <c r="AA64" s="94">
        <v>8349</v>
      </c>
      <c r="AB64" s="94">
        <v>7096.65</v>
      </c>
      <c r="AC64" s="94">
        <v>1252.3499999999999</v>
      </c>
      <c r="AD64" s="92"/>
      <c r="AE64" s="91" t="s">
        <v>0</v>
      </c>
      <c r="AF64" s="91" t="s">
        <v>0</v>
      </c>
      <c r="AG64" s="114" t="s">
        <v>0</v>
      </c>
      <c r="AH64" s="94">
        <v>146319</v>
      </c>
      <c r="AI64" s="94">
        <v>146319</v>
      </c>
      <c r="AJ64" s="94">
        <v>146319</v>
      </c>
      <c r="AK64" s="94">
        <v>124371.15</v>
      </c>
      <c r="AL64" s="94">
        <v>21947.85</v>
      </c>
      <c r="AM64" s="92"/>
      <c r="AN64" s="94">
        <v>146319</v>
      </c>
      <c r="AO64" s="94">
        <v>146319</v>
      </c>
      <c r="AP64" s="94">
        <v>146319</v>
      </c>
      <c r="AQ64" s="94">
        <v>124371.15</v>
      </c>
      <c r="AR64" s="94">
        <v>21947.85</v>
      </c>
      <c r="AS64" s="94">
        <v>0</v>
      </c>
      <c r="AT64" s="94">
        <v>0</v>
      </c>
      <c r="AU64" s="94">
        <f t="shared" si="0"/>
        <v>0</v>
      </c>
      <c r="AV64" s="94">
        <v>0</v>
      </c>
      <c r="AW64" s="94">
        <v>0</v>
      </c>
      <c r="AX64" s="94">
        <v>0</v>
      </c>
      <c r="AY64" s="94">
        <v>0</v>
      </c>
      <c r="AZ64" s="94">
        <v>0</v>
      </c>
      <c r="BA64" s="94">
        <v>0</v>
      </c>
      <c r="BB64" s="92"/>
      <c r="BC64" s="92"/>
      <c r="BD64" s="94">
        <v>0</v>
      </c>
      <c r="BE64" s="94">
        <v>0</v>
      </c>
      <c r="BF64" s="94">
        <v>146319</v>
      </c>
      <c r="BG64" s="94">
        <v>146319</v>
      </c>
      <c r="BH64" s="94">
        <v>146319</v>
      </c>
      <c r="BI64" s="94">
        <v>124371.15</v>
      </c>
      <c r="BJ64" s="94">
        <v>21947.85</v>
      </c>
      <c r="BK64" s="94">
        <v>0</v>
      </c>
      <c r="BL64" s="94">
        <v>0</v>
      </c>
      <c r="BM64" s="94">
        <v>0</v>
      </c>
      <c r="BN64" s="94">
        <v>0</v>
      </c>
      <c r="BO64" s="94">
        <v>0</v>
      </c>
      <c r="BP64" s="92"/>
      <c r="BQ64" s="94">
        <v>146319</v>
      </c>
      <c r="BR64" s="94">
        <v>146319</v>
      </c>
      <c r="BS64" s="94">
        <v>146319</v>
      </c>
      <c r="BT64" s="94">
        <v>124371.15</v>
      </c>
      <c r="BU64" s="94">
        <v>21947.85</v>
      </c>
      <c r="BV64" s="94">
        <v>0</v>
      </c>
      <c r="BW64" s="94">
        <v>0</v>
      </c>
      <c r="BX64" s="94">
        <v>0</v>
      </c>
      <c r="BY64" s="94">
        <v>0</v>
      </c>
      <c r="BZ64" s="94">
        <v>0</v>
      </c>
      <c r="CA64" s="94">
        <v>0</v>
      </c>
      <c r="CB64" s="94">
        <v>0</v>
      </c>
      <c r="CC64" s="92"/>
      <c r="CD64" s="92"/>
      <c r="CE64" s="94">
        <v>0</v>
      </c>
      <c r="CF64" s="94">
        <v>0</v>
      </c>
      <c r="CG64" s="94">
        <v>0</v>
      </c>
      <c r="CH64" s="94">
        <v>0</v>
      </c>
      <c r="CI64" s="94">
        <v>0</v>
      </c>
      <c r="CJ64" s="94">
        <v>0</v>
      </c>
      <c r="CK64" s="94">
        <v>0</v>
      </c>
      <c r="CL64" s="94">
        <v>0</v>
      </c>
      <c r="CM64" s="92"/>
      <c r="CN64" s="94">
        <v>136928.17000000001</v>
      </c>
      <c r="CO64" s="94">
        <v>136928.17000000001</v>
      </c>
      <c r="CP64" s="94">
        <v>136928.17000000001</v>
      </c>
      <c r="CQ64" s="94">
        <v>116388.94</v>
      </c>
      <c r="CR64" s="94">
        <v>20539.23</v>
      </c>
      <c r="CS64" s="94">
        <v>0</v>
      </c>
      <c r="CT64" s="94">
        <v>0</v>
      </c>
      <c r="CU64" s="94">
        <v>0</v>
      </c>
      <c r="CV64" s="94">
        <v>0</v>
      </c>
      <c r="CW64" s="94">
        <v>0</v>
      </c>
      <c r="CX64" s="92"/>
      <c r="CY64" s="94">
        <v>0</v>
      </c>
      <c r="CZ64" s="94">
        <v>0</v>
      </c>
      <c r="DA64" s="94">
        <v>136928.17000000001</v>
      </c>
      <c r="DB64" s="94">
        <v>136928.17000000001</v>
      </c>
      <c r="DC64" s="92"/>
      <c r="DD64" s="91" t="s">
        <v>0</v>
      </c>
      <c r="DE64" s="94">
        <v>0</v>
      </c>
      <c r="DF64" s="94">
        <v>0</v>
      </c>
      <c r="DG64" s="94">
        <v>0</v>
      </c>
      <c r="DH64" s="94">
        <v>0</v>
      </c>
      <c r="DI64" s="94">
        <v>0</v>
      </c>
    </row>
    <row r="65" spans="1:113" ht="30.6" x14ac:dyDescent="0.3">
      <c r="A65" s="91" t="s">
        <v>1571</v>
      </c>
      <c r="B65" s="91" t="s">
        <v>1054</v>
      </c>
      <c r="C65" s="91" t="s">
        <v>1055</v>
      </c>
      <c r="D65" s="91" t="s">
        <v>1056</v>
      </c>
      <c r="E65" s="91" t="s">
        <v>1057</v>
      </c>
      <c r="F65" s="91" t="s">
        <v>1058</v>
      </c>
      <c r="G65" s="91" t="s">
        <v>977</v>
      </c>
      <c r="H65" s="91" t="s">
        <v>978</v>
      </c>
      <c r="I65" s="91" t="s">
        <v>437</v>
      </c>
      <c r="J65" s="91" t="s">
        <v>438</v>
      </c>
      <c r="K65" s="91" t="s">
        <v>1525</v>
      </c>
      <c r="L65" s="91" t="s">
        <v>37</v>
      </c>
      <c r="M65" s="94">
        <v>188353</v>
      </c>
      <c r="N65" s="94">
        <v>0</v>
      </c>
      <c r="O65" s="94">
        <v>188353</v>
      </c>
      <c r="P65" s="94">
        <v>188353</v>
      </c>
      <c r="Q65" s="94">
        <v>160100</v>
      </c>
      <c r="R65" s="94">
        <v>160100</v>
      </c>
      <c r="S65" s="94">
        <v>0</v>
      </c>
      <c r="T65" s="94">
        <v>28253</v>
      </c>
      <c r="U65" s="94">
        <v>0</v>
      </c>
      <c r="V65" s="94">
        <v>28253</v>
      </c>
      <c r="W65" s="94">
        <v>0</v>
      </c>
      <c r="X65" s="94">
        <v>0</v>
      </c>
      <c r="Y65" s="92"/>
      <c r="Z65" s="91" t="s">
        <v>0</v>
      </c>
      <c r="AA65" s="94">
        <v>0</v>
      </c>
      <c r="AB65" s="94">
        <v>0</v>
      </c>
      <c r="AC65" s="94">
        <v>0</v>
      </c>
      <c r="AD65" s="92"/>
      <c r="AE65" s="91" t="s">
        <v>0</v>
      </c>
      <c r="AF65" s="91" t="s">
        <v>0</v>
      </c>
      <c r="AG65" s="114" t="s">
        <v>0</v>
      </c>
      <c r="AH65" s="94">
        <v>185399.15</v>
      </c>
      <c r="AI65" s="94">
        <v>185399.15</v>
      </c>
      <c r="AJ65" s="94">
        <v>157589.23000000001</v>
      </c>
      <c r="AK65" s="94">
        <v>157589.23000000001</v>
      </c>
      <c r="AL65" s="94">
        <v>0</v>
      </c>
      <c r="AM65" s="92"/>
      <c r="AN65" s="94">
        <v>185399.15</v>
      </c>
      <c r="AO65" s="94">
        <v>185399.15</v>
      </c>
      <c r="AP65" s="94">
        <v>157589.23000000001</v>
      </c>
      <c r="AQ65" s="94">
        <v>157589.23000000001</v>
      </c>
      <c r="AR65" s="94">
        <v>0</v>
      </c>
      <c r="AS65" s="94">
        <v>27809.919999999998</v>
      </c>
      <c r="AT65" s="94">
        <v>0</v>
      </c>
      <c r="AU65" s="94">
        <f t="shared" si="0"/>
        <v>27809.919999999998</v>
      </c>
      <c r="AV65" s="94">
        <v>27809.919999999998</v>
      </c>
      <c r="AW65" s="94">
        <v>0</v>
      </c>
      <c r="AX65" s="94">
        <v>0</v>
      </c>
      <c r="AY65" s="94">
        <v>0</v>
      </c>
      <c r="AZ65" s="94">
        <v>0</v>
      </c>
      <c r="BA65" s="94">
        <v>0</v>
      </c>
      <c r="BB65" s="92"/>
      <c r="BC65" s="92"/>
      <c r="BD65" s="94">
        <v>0</v>
      </c>
      <c r="BE65" s="94">
        <v>0</v>
      </c>
      <c r="BF65" s="94">
        <v>185399.15</v>
      </c>
      <c r="BG65" s="94">
        <v>185399.15</v>
      </c>
      <c r="BH65" s="94">
        <v>157589.23000000001</v>
      </c>
      <c r="BI65" s="94">
        <v>157589.23000000001</v>
      </c>
      <c r="BJ65" s="94">
        <v>0</v>
      </c>
      <c r="BK65" s="94">
        <v>27809.919999999998</v>
      </c>
      <c r="BL65" s="94">
        <v>0</v>
      </c>
      <c r="BM65" s="94">
        <v>27809.919999999998</v>
      </c>
      <c r="BN65" s="94">
        <v>0</v>
      </c>
      <c r="BO65" s="94">
        <v>0</v>
      </c>
      <c r="BP65" s="92"/>
      <c r="BQ65" s="94">
        <v>185399.15</v>
      </c>
      <c r="BR65" s="94">
        <v>185399.15</v>
      </c>
      <c r="BS65" s="94">
        <v>157589.23000000001</v>
      </c>
      <c r="BT65" s="94">
        <v>157589.23000000001</v>
      </c>
      <c r="BU65" s="94">
        <v>0</v>
      </c>
      <c r="BV65" s="94">
        <v>27809.919999999998</v>
      </c>
      <c r="BW65" s="94">
        <v>0</v>
      </c>
      <c r="BX65" s="94">
        <v>27809.919999999998</v>
      </c>
      <c r="BY65" s="94">
        <v>0</v>
      </c>
      <c r="BZ65" s="94">
        <v>0</v>
      </c>
      <c r="CA65" s="94">
        <v>0</v>
      </c>
      <c r="CB65" s="94">
        <v>0</v>
      </c>
      <c r="CC65" s="92"/>
      <c r="CD65" s="92"/>
      <c r="CE65" s="94">
        <v>0</v>
      </c>
      <c r="CF65" s="94">
        <v>0</v>
      </c>
      <c r="CG65" s="94">
        <v>0</v>
      </c>
      <c r="CH65" s="94">
        <v>0</v>
      </c>
      <c r="CI65" s="94">
        <v>0</v>
      </c>
      <c r="CJ65" s="94">
        <v>0</v>
      </c>
      <c r="CK65" s="94">
        <v>0</v>
      </c>
      <c r="CL65" s="94">
        <v>1944.61</v>
      </c>
      <c r="CM65" s="92"/>
      <c r="CN65" s="94">
        <v>174209.9</v>
      </c>
      <c r="CO65" s="94">
        <v>174209.9</v>
      </c>
      <c r="CP65" s="94">
        <v>148078.35999999999</v>
      </c>
      <c r="CQ65" s="94">
        <v>148078.35999999999</v>
      </c>
      <c r="CR65" s="94">
        <v>0</v>
      </c>
      <c r="CS65" s="94">
        <v>26131.54</v>
      </c>
      <c r="CT65" s="94">
        <v>0</v>
      </c>
      <c r="CU65" s="94">
        <v>26131.54</v>
      </c>
      <c r="CV65" s="94">
        <v>0</v>
      </c>
      <c r="CW65" s="94">
        <v>0</v>
      </c>
      <c r="CX65" s="92"/>
      <c r="CY65" s="94">
        <v>0</v>
      </c>
      <c r="CZ65" s="94">
        <v>0</v>
      </c>
      <c r="DA65" s="94">
        <v>174209.9</v>
      </c>
      <c r="DB65" s="94">
        <v>174209.9</v>
      </c>
      <c r="DC65" s="92"/>
      <c r="DD65" s="91" t="s">
        <v>0</v>
      </c>
      <c r="DE65" s="94">
        <v>0</v>
      </c>
      <c r="DF65" s="94">
        <v>0</v>
      </c>
      <c r="DG65" s="94">
        <v>0</v>
      </c>
      <c r="DH65" s="94">
        <v>0</v>
      </c>
      <c r="DI65" s="94">
        <v>0</v>
      </c>
    </row>
    <row r="66" spans="1:113" ht="20.399999999999999" x14ac:dyDescent="0.3">
      <c r="A66" s="91" t="s">
        <v>1572</v>
      </c>
      <c r="B66" s="91" t="s">
        <v>1054</v>
      </c>
      <c r="C66" s="91" t="s">
        <v>1055</v>
      </c>
      <c r="D66" s="91" t="s">
        <v>1056</v>
      </c>
      <c r="E66" s="91" t="s">
        <v>1057</v>
      </c>
      <c r="F66" s="91" t="s">
        <v>1058</v>
      </c>
      <c r="G66" s="91" t="s">
        <v>977</v>
      </c>
      <c r="H66" s="91" t="s">
        <v>978</v>
      </c>
      <c r="I66" s="91" t="s">
        <v>440</v>
      </c>
      <c r="J66" s="91" t="s">
        <v>441</v>
      </c>
      <c r="K66" s="91" t="s">
        <v>1522</v>
      </c>
      <c r="L66" s="91" t="s">
        <v>37</v>
      </c>
      <c r="M66" s="94">
        <v>600732.80000000005</v>
      </c>
      <c r="N66" s="94">
        <v>0</v>
      </c>
      <c r="O66" s="94">
        <v>600732.80000000005</v>
      </c>
      <c r="P66" s="94">
        <v>600732.80000000005</v>
      </c>
      <c r="Q66" s="94">
        <v>346361</v>
      </c>
      <c r="R66" s="94">
        <v>346361</v>
      </c>
      <c r="S66" s="94">
        <v>0</v>
      </c>
      <c r="T66" s="94">
        <v>254371.8</v>
      </c>
      <c r="U66" s="94">
        <v>0</v>
      </c>
      <c r="V66" s="94">
        <v>254371.8</v>
      </c>
      <c r="W66" s="94">
        <v>0</v>
      </c>
      <c r="X66" s="94">
        <v>0</v>
      </c>
      <c r="Y66" s="92"/>
      <c r="Z66" s="91" t="s">
        <v>0</v>
      </c>
      <c r="AA66" s="94">
        <v>0</v>
      </c>
      <c r="AB66" s="94">
        <v>0</v>
      </c>
      <c r="AC66" s="94">
        <v>0</v>
      </c>
      <c r="AD66" s="92"/>
      <c r="AE66" s="91" t="s">
        <v>0</v>
      </c>
      <c r="AF66" s="91" t="s">
        <v>0</v>
      </c>
      <c r="AG66" s="114" t="s">
        <v>0</v>
      </c>
      <c r="AH66" s="94">
        <v>600732.80000000005</v>
      </c>
      <c r="AI66" s="94">
        <v>600732.80000000005</v>
      </c>
      <c r="AJ66" s="94">
        <v>346361</v>
      </c>
      <c r="AK66" s="94">
        <v>346361</v>
      </c>
      <c r="AL66" s="94">
        <v>0</v>
      </c>
      <c r="AM66" s="92"/>
      <c r="AN66" s="94">
        <v>600732.80000000005</v>
      </c>
      <c r="AO66" s="94">
        <v>600732.80000000005</v>
      </c>
      <c r="AP66" s="94">
        <v>346361</v>
      </c>
      <c r="AQ66" s="94">
        <v>346361</v>
      </c>
      <c r="AR66" s="94">
        <v>0</v>
      </c>
      <c r="AS66" s="94">
        <v>254371.8</v>
      </c>
      <c r="AT66" s="94">
        <v>0</v>
      </c>
      <c r="AU66" s="94">
        <f t="shared" si="0"/>
        <v>254371.8</v>
      </c>
      <c r="AV66" s="94">
        <v>254371.8</v>
      </c>
      <c r="AW66" s="94">
        <v>0</v>
      </c>
      <c r="AX66" s="94">
        <v>0</v>
      </c>
      <c r="AY66" s="94">
        <v>0</v>
      </c>
      <c r="AZ66" s="94">
        <v>0</v>
      </c>
      <c r="BA66" s="94">
        <v>0</v>
      </c>
      <c r="BB66" s="92"/>
      <c r="BC66" s="92"/>
      <c r="BD66" s="94">
        <v>0</v>
      </c>
      <c r="BE66" s="94">
        <v>0</v>
      </c>
      <c r="BF66" s="94">
        <v>600732.80000000005</v>
      </c>
      <c r="BG66" s="94">
        <v>600732.80000000005</v>
      </c>
      <c r="BH66" s="94">
        <v>346361</v>
      </c>
      <c r="BI66" s="94">
        <v>346361</v>
      </c>
      <c r="BJ66" s="94">
        <v>0</v>
      </c>
      <c r="BK66" s="94">
        <v>254371.8</v>
      </c>
      <c r="BL66" s="94">
        <v>0</v>
      </c>
      <c r="BM66" s="94">
        <v>254371.8</v>
      </c>
      <c r="BN66" s="94">
        <v>0</v>
      </c>
      <c r="BO66" s="94">
        <v>0</v>
      </c>
      <c r="BP66" s="92"/>
      <c r="BQ66" s="94">
        <v>600732.80000000005</v>
      </c>
      <c r="BR66" s="94">
        <v>600732.80000000005</v>
      </c>
      <c r="BS66" s="94">
        <v>346361</v>
      </c>
      <c r="BT66" s="94">
        <v>346361</v>
      </c>
      <c r="BU66" s="94">
        <v>0</v>
      </c>
      <c r="BV66" s="94">
        <v>254371.8</v>
      </c>
      <c r="BW66" s="94">
        <v>0</v>
      </c>
      <c r="BX66" s="94">
        <v>254371.8</v>
      </c>
      <c r="BY66" s="94">
        <v>0</v>
      </c>
      <c r="BZ66" s="94">
        <v>0</v>
      </c>
      <c r="CA66" s="94">
        <v>0</v>
      </c>
      <c r="CB66" s="94">
        <v>0</v>
      </c>
      <c r="CC66" s="92"/>
      <c r="CD66" s="92"/>
      <c r="CE66" s="94">
        <v>0</v>
      </c>
      <c r="CF66" s="94">
        <v>0</v>
      </c>
      <c r="CG66" s="94">
        <v>0</v>
      </c>
      <c r="CH66" s="94">
        <v>0</v>
      </c>
      <c r="CI66" s="94">
        <v>0</v>
      </c>
      <c r="CJ66" s="94">
        <v>0</v>
      </c>
      <c r="CK66" s="94">
        <v>0</v>
      </c>
      <c r="CL66" s="94">
        <v>8469.57</v>
      </c>
      <c r="CM66" s="92"/>
      <c r="CN66" s="94">
        <v>600632.09</v>
      </c>
      <c r="CO66" s="94">
        <v>600632.09</v>
      </c>
      <c r="CP66" s="94">
        <v>346302.93</v>
      </c>
      <c r="CQ66" s="94">
        <v>346302.93</v>
      </c>
      <c r="CR66" s="94">
        <v>0</v>
      </c>
      <c r="CS66" s="94">
        <v>254329.16</v>
      </c>
      <c r="CT66" s="94">
        <v>0</v>
      </c>
      <c r="CU66" s="94">
        <v>254329.16</v>
      </c>
      <c r="CV66" s="94">
        <v>0</v>
      </c>
      <c r="CW66" s="94">
        <v>0</v>
      </c>
      <c r="CX66" s="92"/>
      <c r="CY66" s="94">
        <v>0</v>
      </c>
      <c r="CZ66" s="94">
        <v>0</v>
      </c>
      <c r="DA66" s="94">
        <v>600632.09</v>
      </c>
      <c r="DB66" s="94">
        <v>600632.09</v>
      </c>
      <c r="DC66" s="92"/>
      <c r="DD66" s="91" t="s">
        <v>0</v>
      </c>
      <c r="DE66" s="94">
        <v>0</v>
      </c>
      <c r="DF66" s="94">
        <v>0</v>
      </c>
      <c r="DG66" s="94">
        <v>0</v>
      </c>
      <c r="DH66" s="94">
        <v>0</v>
      </c>
      <c r="DI66" s="94">
        <v>0</v>
      </c>
    </row>
    <row r="67" spans="1:113" ht="20.399999999999999" x14ac:dyDescent="0.3">
      <c r="A67" s="91" t="s">
        <v>1573</v>
      </c>
      <c r="B67" s="91" t="s">
        <v>1054</v>
      </c>
      <c r="C67" s="91" t="s">
        <v>1055</v>
      </c>
      <c r="D67" s="91" t="s">
        <v>1069</v>
      </c>
      <c r="E67" s="91" t="s">
        <v>1070</v>
      </c>
      <c r="F67" s="91" t="s">
        <v>1058</v>
      </c>
      <c r="G67" s="91" t="s">
        <v>977</v>
      </c>
      <c r="H67" s="91" t="s">
        <v>978</v>
      </c>
      <c r="I67" s="91" t="s">
        <v>452</v>
      </c>
      <c r="J67" s="91" t="s">
        <v>453</v>
      </c>
      <c r="K67" s="91" t="s">
        <v>1524</v>
      </c>
      <c r="L67" s="91" t="s">
        <v>981</v>
      </c>
      <c r="M67" s="94">
        <v>736499</v>
      </c>
      <c r="N67" s="94">
        <v>0</v>
      </c>
      <c r="O67" s="94">
        <v>736499</v>
      </c>
      <c r="P67" s="94">
        <v>736499</v>
      </c>
      <c r="Q67" s="94">
        <v>626024</v>
      </c>
      <c r="R67" s="94">
        <v>626024</v>
      </c>
      <c r="S67" s="94">
        <v>0</v>
      </c>
      <c r="T67" s="94">
        <v>110475</v>
      </c>
      <c r="U67" s="94">
        <v>0</v>
      </c>
      <c r="V67" s="94">
        <v>110475</v>
      </c>
      <c r="W67" s="94">
        <v>0</v>
      </c>
      <c r="X67" s="94">
        <v>0</v>
      </c>
      <c r="Y67" s="92"/>
      <c r="Z67" s="91" t="s">
        <v>0</v>
      </c>
      <c r="AA67" s="94">
        <v>80485.63</v>
      </c>
      <c r="AB67" s="94">
        <v>80485.63</v>
      </c>
      <c r="AC67" s="94">
        <v>0</v>
      </c>
      <c r="AD67" s="92"/>
      <c r="AE67" s="91" t="s">
        <v>0</v>
      </c>
      <c r="AF67" s="91" t="s">
        <v>0</v>
      </c>
      <c r="AG67" s="114" t="s">
        <v>0</v>
      </c>
      <c r="AH67" s="94">
        <v>601124.47</v>
      </c>
      <c r="AI67" s="94">
        <v>601124.47</v>
      </c>
      <c r="AJ67" s="94">
        <v>610470.04</v>
      </c>
      <c r="AK67" s="94">
        <v>610470.04</v>
      </c>
      <c r="AL67" s="94">
        <v>0</v>
      </c>
      <c r="AM67" s="92"/>
      <c r="AN67" s="94">
        <v>601124.47</v>
      </c>
      <c r="AO67" s="94">
        <v>601124.47</v>
      </c>
      <c r="AP67" s="94">
        <v>510955.67</v>
      </c>
      <c r="AQ67" s="94">
        <v>510955.67</v>
      </c>
      <c r="AR67" s="94">
        <v>0</v>
      </c>
      <c r="AS67" s="94">
        <v>90168.8</v>
      </c>
      <c r="AT67" s="94">
        <v>0</v>
      </c>
      <c r="AU67" s="94">
        <f t="shared" si="0"/>
        <v>90168.8</v>
      </c>
      <c r="AV67" s="94">
        <v>90168.8</v>
      </c>
      <c r="AW67" s="94">
        <v>0</v>
      </c>
      <c r="AX67" s="94">
        <v>0</v>
      </c>
      <c r="AY67" s="94">
        <v>0</v>
      </c>
      <c r="AZ67" s="94">
        <v>0</v>
      </c>
      <c r="BA67" s="94">
        <v>0</v>
      </c>
      <c r="BB67" s="92"/>
      <c r="BC67" s="92"/>
      <c r="BD67" s="94">
        <v>0</v>
      </c>
      <c r="BE67" s="94">
        <v>0</v>
      </c>
      <c r="BF67" s="94">
        <v>601124.47</v>
      </c>
      <c r="BG67" s="94">
        <v>601124.47</v>
      </c>
      <c r="BH67" s="94">
        <v>510955.67</v>
      </c>
      <c r="BI67" s="94">
        <v>510955.67</v>
      </c>
      <c r="BJ67" s="94">
        <v>0</v>
      </c>
      <c r="BK67" s="94">
        <v>90168.8</v>
      </c>
      <c r="BL67" s="94">
        <v>0</v>
      </c>
      <c r="BM67" s="94">
        <v>90168.8</v>
      </c>
      <c r="BN67" s="94">
        <v>0</v>
      </c>
      <c r="BO67" s="94">
        <v>0</v>
      </c>
      <c r="BP67" s="92"/>
      <c r="BQ67" s="94">
        <v>601124.47</v>
      </c>
      <c r="BR67" s="94">
        <v>601124.47</v>
      </c>
      <c r="BS67" s="94">
        <v>510955.67</v>
      </c>
      <c r="BT67" s="94">
        <v>510955.67</v>
      </c>
      <c r="BU67" s="94">
        <v>0</v>
      </c>
      <c r="BV67" s="94">
        <v>90168.8</v>
      </c>
      <c r="BW67" s="94">
        <v>0</v>
      </c>
      <c r="BX67" s="94">
        <v>90168.8</v>
      </c>
      <c r="BY67" s="94">
        <v>0</v>
      </c>
      <c r="BZ67" s="94">
        <v>0</v>
      </c>
      <c r="CA67" s="94">
        <v>0</v>
      </c>
      <c r="CB67" s="94">
        <v>0</v>
      </c>
      <c r="CC67" s="92"/>
      <c r="CD67" s="92"/>
      <c r="CE67" s="94">
        <v>0</v>
      </c>
      <c r="CF67" s="94">
        <v>0</v>
      </c>
      <c r="CG67" s="94">
        <v>0</v>
      </c>
      <c r="CH67" s="94">
        <v>0</v>
      </c>
      <c r="CI67" s="94">
        <v>0</v>
      </c>
      <c r="CJ67" s="94">
        <v>0</v>
      </c>
      <c r="CK67" s="94">
        <v>0</v>
      </c>
      <c r="CL67" s="94">
        <v>5895.93</v>
      </c>
      <c r="CM67" s="92"/>
      <c r="CN67" s="94">
        <v>401047.2</v>
      </c>
      <c r="CO67" s="94">
        <v>401047.2</v>
      </c>
      <c r="CP67" s="94">
        <v>340890.04</v>
      </c>
      <c r="CQ67" s="94">
        <v>340890.04</v>
      </c>
      <c r="CR67" s="94">
        <v>0</v>
      </c>
      <c r="CS67" s="94">
        <v>60157.16</v>
      </c>
      <c r="CT67" s="94">
        <v>0</v>
      </c>
      <c r="CU67" s="94">
        <v>60157.16</v>
      </c>
      <c r="CV67" s="94">
        <v>0</v>
      </c>
      <c r="CW67" s="94">
        <v>0</v>
      </c>
      <c r="CX67" s="92"/>
      <c r="CY67" s="94">
        <v>0</v>
      </c>
      <c r="CZ67" s="94">
        <v>0</v>
      </c>
      <c r="DA67" s="94">
        <v>401047.2</v>
      </c>
      <c r="DB67" s="94">
        <v>401047.2</v>
      </c>
      <c r="DC67" s="92"/>
      <c r="DD67" s="91" t="s">
        <v>0</v>
      </c>
      <c r="DE67" s="94">
        <v>0</v>
      </c>
      <c r="DF67" s="94">
        <v>0</v>
      </c>
      <c r="DG67" s="94">
        <v>0</v>
      </c>
      <c r="DH67" s="94">
        <v>0</v>
      </c>
      <c r="DI67" s="94">
        <v>0</v>
      </c>
    </row>
    <row r="68" spans="1:113" ht="20.399999999999999" x14ac:dyDescent="0.3">
      <c r="A68" s="91" t="s">
        <v>1574</v>
      </c>
      <c r="B68" s="91" t="s">
        <v>1054</v>
      </c>
      <c r="C68" s="91" t="s">
        <v>1055</v>
      </c>
      <c r="D68" s="91" t="s">
        <v>1069</v>
      </c>
      <c r="E68" s="91" t="s">
        <v>1070</v>
      </c>
      <c r="F68" s="91" t="s">
        <v>1058</v>
      </c>
      <c r="G68" s="91" t="s">
        <v>977</v>
      </c>
      <c r="H68" s="91" t="s">
        <v>978</v>
      </c>
      <c r="I68" s="91" t="s">
        <v>458</v>
      </c>
      <c r="J68" s="91" t="s">
        <v>459</v>
      </c>
      <c r="K68" s="91" t="s">
        <v>1522</v>
      </c>
      <c r="L68" s="91" t="s">
        <v>981</v>
      </c>
      <c r="M68" s="94">
        <v>891741.18</v>
      </c>
      <c r="N68" s="94">
        <v>0</v>
      </c>
      <c r="O68" s="94">
        <v>891741.18</v>
      </c>
      <c r="P68" s="94">
        <v>891741.18</v>
      </c>
      <c r="Q68" s="94">
        <v>757980</v>
      </c>
      <c r="R68" s="94">
        <v>757980</v>
      </c>
      <c r="S68" s="94">
        <v>0</v>
      </c>
      <c r="T68" s="94">
        <v>133761.18</v>
      </c>
      <c r="U68" s="94">
        <v>0</v>
      </c>
      <c r="V68" s="94">
        <v>133761.18</v>
      </c>
      <c r="W68" s="94">
        <v>0</v>
      </c>
      <c r="X68" s="94">
        <v>0</v>
      </c>
      <c r="Y68" s="92"/>
      <c r="Z68" s="91" t="s">
        <v>0</v>
      </c>
      <c r="AA68" s="94">
        <v>140910</v>
      </c>
      <c r="AB68" s="94">
        <v>140910</v>
      </c>
      <c r="AC68" s="94">
        <v>0</v>
      </c>
      <c r="AD68" s="92"/>
      <c r="AE68" s="91" t="s">
        <v>0</v>
      </c>
      <c r="AF68" s="91" t="s">
        <v>0</v>
      </c>
      <c r="AG68" s="114" t="s">
        <v>0</v>
      </c>
      <c r="AH68" s="94">
        <v>891741.18</v>
      </c>
      <c r="AI68" s="94">
        <v>891741.18</v>
      </c>
      <c r="AJ68" s="94">
        <v>757980</v>
      </c>
      <c r="AK68" s="94">
        <v>757980</v>
      </c>
      <c r="AL68" s="94">
        <v>0</v>
      </c>
      <c r="AM68" s="92"/>
      <c r="AN68" s="94">
        <v>891741.18</v>
      </c>
      <c r="AO68" s="94">
        <v>891741.18</v>
      </c>
      <c r="AP68" s="94">
        <v>757980</v>
      </c>
      <c r="AQ68" s="94">
        <v>757980</v>
      </c>
      <c r="AR68" s="94">
        <v>0</v>
      </c>
      <c r="AS68" s="94">
        <v>133761.18</v>
      </c>
      <c r="AT68" s="94">
        <v>0</v>
      </c>
      <c r="AU68" s="94">
        <f t="shared" si="0"/>
        <v>133761.18</v>
      </c>
      <c r="AV68" s="94">
        <v>133761.18</v>
      </c>
      <c r="AW68" s="94">
        <v>0</v>
      </c>
      <c r="AX68" s="94">
        <v>0</v>
      </c>
      <c r="AY68" s="94">
        <v>0</v>
      </c>
      <c r="AZ68" s="94">
        <v>0</v>
      </c>
      <c r="BA68" s="94">
        <v>0</v>
      </c>
      <c r="BB68" s="92"/>
      <c r="BC68" s="92"/>
      <c r="BD68" s="94">
        <v>0</v>
      </c>
      <c r="BE68" s="94">
        <v>0</v>
      </c>
      <c r="BF68" s="94">
        <v>891741.18</v>
      </c>
      <c r="BG68" s="94">
        <v>891741.18</v>
      </c>
      <c r="BH68" s="94">
        <v>757980</v>
      </c>
      <c r="BI68" s="94">
        <v>757980</v>
      </c>
      <c r="BJ68" s="94">
        <v>0</v>
      </c>
      <c r="BK68" s="94">
        <v>133761.18</v>
      </c>
      <c r="BL68" s="94">
        <v>0</v>
      </c>
      <c r="BM68" s="94">
        <v>133761.18</v>
      </c>
      <c r="BN68" s="94">
        <v>0</v>
      </c>
      <c r="BO68" s="94">
        <v>0</v>
      </c>
      <c r="BP68" s="92"/>
      <c r="BQ68" s="94">
        <v>891741.18</v>
      </c>
      <c r="BR68" s="94">
        <v>891741.18</v>
      </c>
      <c r="BS68" s="94">
        <v>757980</v>
      </c>
      <c r="BT68" s="94">
        <v>757980</v>
      </c>
      <c r="BU68" s="94">
        <v>0</v>
      </c>
      <c r="BV68" s="94">
        <v>133761.18</v>
      </c>
      <c r="BW68" s="94">
        <v>0</v>
      </c>
      <c r="BX68" s="94">
        <v>133761.18</v>
      </c>
      <c r="BY68" s="94">
        <v>0</v>
      </c>
      <c r="BZ68" s="94">
        <v>0</v>
      </c>
      <c r="CA68" s="94">
        <v>0</v>
      </c>
      <c r="CB68" s="94">
        <v>0</v>
      </c>
      <c r="CC68" s="92"/>
      <c r="CD68" s="92"/>
      <c r="CE68" s="94">
        <v>0</v>
      </c>
      <c r="CF68" s="94">
        <v>0</v>
      </c>
      <c r="CG68" s="94">
        <v>0</v>
      </c>
      <c r="CH68" s="94">
        <v>0</v>
      </c>
      <c r="CI68" s="94">
        <v>0</v>
      </c>
      <c r="CJ68" s="94">
        <v>0</v>
      </c>
      <c r="CK68" s="94">
        <v>0</v>
      </c>
      <c r="CL68" s="94">
        <v>5743.42</v>
      </c>
      <c r="CM68" s="92"/>
      <c r="CN68" s="94">
        <v>523467.61</v>
      </c>
      <c r="CO68" s="94">
        <v>523467.61</v>
      </c>
      <c r="CP68" s="94">
        <v>444947.47</v>
      </c>
      <c r="CQ68" s="94">
        <v>444947.47</v>
      </c>
      <c r="CR68" s="94">
        <v>0</v>
      </c>
      <c r="CS68" s="94">
        <v>78520.14</v>
      </c>
      <c r="CT68" s="94">
        <v>0</v>
      </c>
      <c r="CU68" s="94">
        <v>78520.14</v>
      </c>
      <c r="CV68" s="94">
        <v>0</v>
      </c>
      <c r="CW68" s="94">
        <v>0</v>
      </c>
      <c r="CX68" s="92"/>
      <c r="CY68" s="94">
        <v>0</v>
      </c>
      <c r="CZ68" s="94">
        <v>0</v>
      </c>
      <c r="DA68" s="94">
        <v>523467.61</v>
      </c>
      <c r="DB68" s="94">
        <v>523467.61</v>
      </c>
      <c r="DC68" s="92"/>
      <c r="DD68" s="91" t="s">
        <v>0</v>
      </c>
      <c r="DE68" s="94">
        <v>0</v>
      </c>
      <c r="DF68" s="94">
        <v>0</v>
      </c>
      <c r="DG68" s="94">
        <v>0</v>
      </c>
      <c r="DH68" s="94">
        <v>0</v>
      </c>
      <c r="DI68" s="94">
        <v>0</v>
      </c>
    </row>
    <row r="69" spans="1:113" ht="30.6" x14ac:dyDescent="0.3">
      <c r="A69" s="91" t="s">
        <v>1575</v>
      </c>
      <c r="B69" s="91" t="s">
        <v>1054</v>
      </c>
      <c r="C69" s="91" t="s">
        <v>1055</v>
      </c>
      <c r="D69" s="91" t="s">
        <v>1069</v>
      </c>
      <c r="E69" s="91" t="s">
        <v>1070</v>
      </c>
      <c r="F69" s="91" t="s">
        <v>1058</v>
      </c>
      <c r="G69" s="91" t="s">
        <v>977</v>
      </c>
      <c r="H69" s="91" t="s">
        <v>978</v>
      </c>
      <c r="I69" s="91" t="s">
        <v>461</v>
      </c>
      <c r="J69" s="91" t="s">
        <v>462</v>
      </c>
      <c r="K69" s="91" t="s">
        <v>1526</v>
      </c>
      <c r="L69" s="91" t="s">
        <v>37</v>
      </c>
      <c r="M69" s="94">
        <v>727472.94</v>
      </c>
      <c r="N69" s="94">
        <v>0</v>
      </c>
      <c r="O69" s="94">
        <v>727472.94</v>
      </c>
      <c r="P69" s="94">
        <v>727472.94</v>
      </c>
      <c r="Q69" s="94">
        <v>618351.99</v>
      </c>
      <c r="R69" s="94">
        <v>618351.99</v>
      </c>
      <c r="S69" s="94">
        <v>0</v>
      </c>
      <c r="T69" s="94">
        <v>109120.95</v>
      </c>
      <c r="U69" s="94">
        <v>0</v>
      </c>
      <c r="V69" s="94">
        <v>109120.95</v>
      </c>
      <c r="W69" s="94">
        <v>0</v>
      </c>
      <c r="X69" s="94">
        <v>0</v>
      </c>
      <c r="Y69" s="92"/>
      <c r="Z69" s="91" t="s">
        <v>0</v>
      </c>
      <c r="AA69" s="94">
        <v>135300</v>
      </c>
      <c r="AB69" s="94">
        <v>135300</v>
      </c>
      <c r="AC69" s="94">
        <v>0</v>
      </c>
      <c r="AD69" s="92"/>
      <c r="AE69" s="91" t="s">
        <v>0</v>
      </c>
      <c r="AF69" s="91" t="s">
        <v>0</v>
      </c>
      <c r="AG69" s="114" t="s">
        <v>0</v>
      </c>
      <c r="AH69" s="94">
        <v>727472.94</v>
      </c>
      <c r="AI69" s="94">
        <v>727472.94</v>
      </c>
      <c r="AJ69" s="94">
        <v>618351.99</v>
      </c>
      <c r="AK69" s="94">
        <v>618351.99</v>
      </c>
      <c r="AL69" s="94">
        <v>0</v>
      </c>
      <c r="AM69" s="92"/>
      <c r="AN69" s="94">
        <v>727472.94</v>
      </c>
      <c r="AO69" s="94">
        <v>727472.94</v>
      </c>
      <c r="AP69" s="94">
        <v>618351.99</v>
      </c>
      <c r="AQ69" s="94">
        <v>618351.99</v>
      </c>
      <c r="AR69" s="94">
        <v>0</v>
      </c>
      <c r="AS69" s="94">
        <v>109120.95</v>
      </c>
      <c r="AT69" s="94">
        <v>0</v>
      </c>
      <c r="AU69" s="94">
        <f t="shared" si="0"/>
        <v>109120.95</v>
      </c>
      <c r="AV69" s="94">
        <v>109120.95</v>
      </c>
      <c r="AW69" s="94">
        <v>0</v>
      </c>
      <c r="AX69" s="94">
        <v>0</v>
      </c>
      <c r="AY69" s="94">
        <v>0</v>
      </c>
      <c r="AZ69" s="94">
        <v>0</v>
      </c>
      <c r="BA69" s="94">
        <v>0</v>
      </c>
      <c r="BB69" s="92"/>
      <c r="BC69" s="92"/>
      <c r="BD69" s="94">
        <v>0</v>
      </c>
      <c r="BE69" s="94">
        <v>0</v>
      </c>
      <c r="BF69" s="94">
        <v>727472.94</v>
      </c>
      <c r="BG69" s="94">
        <v>727472.94</v>
      </c>
      <c r="BH69" s="94">
        <v>618351.99</v>
      </c>
      <c r="BI69" s="94">
        <v>618351.99</v>
      </c>
      <c r="BJ69" s="94">
        <v>0</v>
      </c>
      <c r="BK69" s="94">
        <v>109120.95</v>
      </c>
      <c r="BL69" s="94">
        <v>0</v>
      </c>
      <c r="BM69" s="94">
        <v>109120.95</v>
      </c>
      <c r="BN69" s="94">
        <v>0</v>
      </c>
      <c r="BO69" s="94">
        <v>0</v>
      </c>
      <c r="BP69" s="92"/>
      <c r="BQ69" s="94">
        <v>727472.94</v>
      </c>
      <c r="BR69" s="94">
        <v>727472.94</v>
      </c>
      <c r="BS69" s="94">
        <v>618351.99</v>
      </c>
      <c r="BT69" s="94">
        <v>618351.99</v>
      </c>
      <c r="BU69" s="94">
        <v>0</v>
      </c>
      <c r="BV69" s="94">
        <v>109120.95</v>
      </c>
      <c r="BW69" s="94">
        <v>0</v>
      </c>
      <c r="BX69" s="94">
        <v>109120.95</v>
      </c>
      <c r="BY69" s="94">
        <v>0</v>
      </c>
      <c r="BZ69" s="94">
        <v>0</v>
      </c>
      <c r="CA69" s="94">
        <v>0</v>
      </c>
      <c r="CB69" s="94">
        <v>0</v>
      </c>
      <c r="CC69" s="92"/>
      <c r="CD69" s="92"/>
      <c r="CE69" s="94">
        <v>0</v>
      </c>
      <c r="CF69" s="94">
        <v>0</v>
      </c>
      <c r="CG69" s="94">
        <v>0</v>
      </c>
      <c r="CH69" s="94">
        <v>0</v>
      </c>
      <c r="CI69" s="94">
        <v>0</v>
      </c>
      <c r="CJ69" s="94">
        <v>0</v>
      </c>
      <c r="CK69" s="94">
        <v>0</v>
      </c>
      <c r="CL69" s="94">
        <v>0</v>
      </c>
      <c r="CM69" s="92"/>
      <c r="CN69" s="94">
        <v>274342.03000000003</v>
      </c>
      <c r="CO69" s="94">
        <v>274342.03000000003</v>
      </c>
      <c r="CP69" s="94">
        <v>233190.72</v>
      </c>
      <c r="CQ69" s="94">
        <v>233190.72</v>
      </c>
      <c r="CR69" s="94">
        <v>0</v>
      </c>
      <c r="CS69" s="94">
        <v>41151.31</v>
      </c>
      <c r="CT69" s="94">
        <v>0</v>
      </c>
      <c r="CU69" s="94">
        <v>41151.31</v>
      </c>
      <c r="CV69" s="94">
        <v>0</v>
      </c>
      <c r="CW69" s="94">
        <v>0</v>
      </c>
      <c r="CX69" s="92"/>
      <c r="CY69" s="94">
        <v>0</v>
      </c>
      <c r="CZ69" s="94">
        <v>0</v>
      </c>
      <c r="DA69" s="94">
        <v>274342.03000000003</v>
      </c>
      <c r="DB69" s="94">
        <v>274342.03000000003</v>
      </c>
      <c r="DC69" s="92"/>
      <c r="DD69" s="91" t="s">
        <v>0</v>
      </c>
      <c r="DE69" s="94">
        <v>0</v>
      </c>
      <c r="DF69" s="94">
        <v>0</v>
      </c>
      <c r="DG69" s="94">
        <v>0</v>
      </c>
      <c r="DH69" s="94">
        <v>0</v>
      </c>
      <c r="DI69" s="94">
        <v>0</v>
      </c>
    </row>
    <row r="70" spans="1:113" ht="30.6" x14ac:dyDescent="0.3">
      <c r="A70" s="91" t="s">
        <v>1576</v>
      </c>
      <c r="B70" s="91" t="s">
        <v>1054</v>
      </c>
      <c r="C70" s="91" t="s">
        <v>1055</v>
      </c>
      <c r="D70" s="91" t="s">
        <v>1069</v>
      </c>
      <c r="E70" s="91" t="s">
        <v>1070</v>
      </c>
      <c r="F70" s="91" t="s">
        <v>1058</v>
      </c>
      <c r="G70" s="91" t="s">
        <v>977</v>
      </c>
      <c r="H70" s="91" t="s">
        <v>978</v>
      </c>
      <c r="I70" s="91" t="s">
        <v>464</v>
      </c>
      <c r="J70" s="91" t="s">
        <v>465</v>
      </c>
      <c r="K70" s="91" t="s">
        <v>1523</v>
      </c>
      <c r="L70" s="91" t="s">
        <v>981</v>
      </c>
      <c r="M70" s="94">
        <v>368599</v>
      </c>
      <c r="N70" s="94">
        <v>0</v>
      </c>
      <c r="O70" s="94">
        <v>368599</v>
      </c>
      <c r="P70" s="94">
        <v>368599</v>
      </c>
      <c r="Q70" s="94">
        <v>313012</v>
      </c>
      <c r="R70" s="94">
        <v>313012</v>
      </c>
      <c r="S70" s="94">
        <v>0</v>
      </c>
      <c r="T70" s="94">
        <v>55587</v>
      </c>
      <c r="U70" s="94">
        <v>0</v>
      </c>
      <c r="V70" s="94">
        <v>55587</v>
      </c>
      <c r="W70" s="94">
        <v>0</v>
      </c>
      <c r="X70" s="94">
        <v>0</v>
      </c>
      <c r="Y70" s="92"/>
      <c r="Z70" s="91" t="s">
        <v>0</v>
      </c>
      <c r="AA70" s="94">
        <v>98360</v>
      </c>
      <c r="AB70" s="94">
        <v>98360</v>
      </c>
      <c r="AC70" s="94">
        <v>0</v>
      </c>
      <c r="AD70" s="92"/>
      <c r="AE70" s="91" t="s">
        <v>0</v>
      </c>
      <c r="AF70" s="91" t="s">
        <v>0</v>
      </c>
      <c r="AG70" s="114" t="s">
        <v>0</v>
      </c>
      <c r="AH70" s="94">
        <v>347562.14</v>
      </c>
      <c r="AI70" s="94">
        <v>347562.14</v>
      </c>
      <c r="AJ70" s="94">
        <v>295147.63</v>
      </c>
      <c r="AK70" s="94">
        <v>295147.63</v>
      </c>
      <c r="AL70" s="94">
        <v>0</v>
      </c>
      <c r="AM70" s="92"/>
      <c r="AN70" s="94">
        <v>347562.14</v>
      </c>
      <c r="AO70" s="94">
        <v>347562.14</v>
      </c>
      <c r="AP70" s="94">
        <v>295147.63</v>
      </c>
      <c r="AQ70" s="94">
        <v>295147.63</v>
      </c>
      <c r="AR70" s="94">
        <v>0</v>
      </c>
      <c r="AS70" s="94">
        <v>52414.51</v>
      </c>
      <c r="AT70" s="94">
        <v>0</v>
      </c>
      <c r="AU70" s="94">
        <f t="shared" si="0"/>
        <v>52414.51</v>
      </c>
      <c r="AV70" s="94">
        <v>52414.51</v>
      </c>
      <c r="AW70" s="94">
        <v>0</v>
      </c>
      <c r="AX70" s="94">
        <v>0</v>
      </c>
      <c r="AY70" s="94">
        <v>0</v>
      </c>
      <c r="AZ70" s="94">
        <v>0</v>
      </c>
      <c r="BA70" s="94">
        <v>0</v>
      </c>
      <c r="BB70" s="92"/>
      <c r="BC70" s="92"/>
      <c r="BD70" s="94">
        <v>0</v>
      </c>
      <c r="BE70" s="94">
        <v>0</v>
      </c>
      <c r="BF70" s="94">
        <v>347562.14</v>
      </c>
      <c r="BG70" s="94">
        <v>347562.14</v>
      </c>
      <c r="BH70" s="94">
        <v>295147.63</v>
      </c>
      <c r="BI70" s="94">
        <v>295147.63</v>
      </c>
      <c r="BJ70" s="94">
        <v>0</v>
      </c>
      <c r="BK70" s="94">
        <v>52414.51</v>
      </c>
      <c r="BL70" s="94">
        <v>0</v>
      </c>
      <c r="BM70" s="94">
        <v>52414.51</v>
      </c>
      <c r="BN70" s="94">
        <v>0</v>
      </c>
      <c r="BO70" s="94">
        <v>0</v>
      </c>
      <c r="BP70" s="92"/>
      <c r="BQ70" s="94">
        <v>347562.14</v>
      </c>
      <c r="BR70" s="94">
        <v>347562.14</v>
      </c>
      <c r="BS70" s="94">
        <v>295147.63</v>
      </c>
      <c r="BT70" s="94">
        <v>295147.63</v>
      </c>
      <c r="BU70" s="94">
        <v>0</v>
      </c>
      <c r="BV70" s="94">
        <v>52414.51</v>
      </c>
      <c r="BW70" s="94">
        <v>0</v>
      </c>
      <c r="BX70" s="94">
        <v>52414.51</v>
      </c>
      <c r="BY70" s="94">
        <v>0</v>
      </c>
      <c r="BZ70" s="94">
        <v>0</v>
      </c>
      <c r="CA70" s="94">
        <v>0</v>
      </c>
      <c r="CB70" s="94">
        <v>0</v>
      </c>
      <c r="CC70" s="92"/>
      <c r="CD70" s="92"/>
      <c r="CE70" s="94">
        <v>0</v>
      </c>
      <c r="CF70" s="94">
        <v>0</v>
      </c>
      <c r="CG70" s="94">
        <v>0</v>
      </c>
      <c r="CH70" s="94">
        <v>0</v>
      </c>
      <c r="CI70" s="94">
        <v>0</v>
      </c>
      <c r="CJ70" s="94">
        <v>0</v>
      </c>
      <c r="CK70" s="94">
        <v>0</v>
      </c>
      <c r="CL70" s="94">
        <v>3698.47</v>
      </c>
      <c r="CM70" s="92"/>
      <c r="CN70" s="94">
        <v>82672.350000000006</v>
      </c>
      <c r="CO70" s="94">
        <v>82672.350000000006</v>
      </c>
      <c r="CP70" s="94">
        <v>70204.850000000006</v>
      </c>
      <c r="CQ70" s="94">
        <v>70204.850000000006</v>
      </c>
      <c r="CR70" s="94">
        <v>0</v>
      </c>
      <c r="CS70" s="94">
        <v>12467.5</v>
      </c>
      <c r="CT70" s="94">
        <v>0</v>
      </c>
      <c r="CU70" s="94">
        <v>12467.5</v>
      </c>
      <c r="CV70" s="94">
        <v>0</v>
      </c>
      <c r="CW70" s="94">
        <v>0</v>
      </c>
      <c r="CX70" s="92"/>
      <c r="CY70" s="94">
        <v>0</v>
      </c>
      <c r="CZ70" s="94">
        <v>0</v>
      </c>
      <c r="DA70" s="94">
        <v>82672.350000000006</v>
      </c>
      <c r="DB70" s="94">
        <v>82672.350000000006</v>
      </c>
      <c r="DC70" s="92"/>
      <c r="DD70" s="91" t="s">
        <v>0</v>
      </c>
      <c r="DE70" s="94">
        <v>0</v>
      </c>
      <c r="DF70" s="94">
        <v>0</v>
      </c>
      <c r="DG70" s="94">
        <v>0</v>
      </c>
      <c r="DH70" s="94">
        <v>0</v>
      </c>
      <c r="DI70" s="94">
        <v>0</v>
      </c>
    </row>
    <row r="71" spans="1:113" ht="51" x14ac:dyDescent="0.3">
      <c r="A71" s="91" t="s">
        <v>1577</v>
      </c>
      <c r="B71" s="91" t="s">
        <v>1054</v>
      </c>
      <c r="C71" s="91" t="s">
        <v>1055</v>
      </c>
      <c r="D71" s="91" t="s">
        <v>1069</v>
      </c>
      <c r="E71" s="91" t="s">
        <v>1070</v>
      </c>
      <c r="F71" s="91" t="s">
        <v>1058</v>
      </c>
      <c r="G71" s="91" t="s">
        <v>977</v>
      </c>
      <c r="H71" s="91" t="s">
        <v>978</v>
      </c>
      <c r="I71" s="91" t="s">
        <v>455</v>
      </c>
      <c r="J71" s="91" t="s">
        <v>456</v>
      </c>
      <c r="K71" s="91" t="s">
        <v>1525</v>
      </c>
      <c r="L71" s="91" t="s">
        <v>37</v>
      </c>
      <c r="M71" s="94">
        <v>241889</v>
      </c>
      <c r="N71" s="94">
        <v>0</v>
      </c>
      <c r="O71" s="94">
        <v>241889</v>
      </c>
      <c r="P71" s="94">
        <v>241889</v>
      </c>
      <c r="Q71" s="94">
        <v>205605.65</v>
      </c>
      <c r="R71" s="94">
        <v>205605.65</v>
      </c>
      <c r="S71" s="94">
        <v>0</v>
      </c>
      <c r="T71" s="94">
        <v>36283.35</v>
      </c>
      <c r="U71" s="94">
        <v>0</v>
      </c>
      <c r="V71" s="94">
        <v>36283.35</v>
      </c>
      <c r="W71" s="94">
        <v>0</v>
      </c>
      <c r="X71" s="94">
        <v>0</v>
      </c>
      <c r="Y71" s="92"/>
      <c r="Z71" s="91" t="s">
        <v>0</v>
      </c>
      <c r="AA71" s="94">
        <v>0</v>
      </c>
      <c r="AB71" s="94">
        <v>0</v>
      </c>
      <c r="AC71" s="94">
        <v>0</v>
      </c>
      <c r="AD71" s="92"/>
      <c r="AE71" s="91" t="s">
        <v>0</v>
      </c>
      <c r="AF71" s="91" t="s">
        <v>0</v>
      </c>
      <c r="AG71" s="114" t="s">
        <v>0</v>
      </c>
      <c r="AH71" s="94">
        <v>241889</v>
      </c>
      <c r="AI71" s="94">
        <v>241889</v>
      </c>
      <c r="AJ71" s="94">
        <v>205605.65</v>
      </c>
      <c r="AK71" s="94">
        <v>205605.65</v>
      </c>
      <c r="AL71" s="94">
        <v>0</v>
      </c>
      <c r="AM71" s="92"/>
      <c r="AN71" s="94">
        <v>241889</v>
      </c>
      <c r="AO71" s="94">
        <v>241889</v>
      </c>
      <c r="AP71" s="94">
        <v>205605.65</v>
      </c>
      <c r="AQ71" s="94">
        <v>205605.65</v>
      </c>
      <c r="AR71" s="94">
        <v>0</v>
      </c>
      <c r="AS71" s="94">
        <v>36283.35</v>
      </c>
      <c r="AT71" s="94">
        <v>0</v>
      </c>
      <c r="AU71" s="94">
        <f t="shared" si="0"/>
        <v>36283.35</v>
      </c>
      <c r="AV71" s="94">
        <v>36283.35</v>
      </c>
      <c r="AW71" s="94">
        <v>0</v>
      </c>
      <c r="AX71" s="94">
        <v>0</v>
      </c>
      <c r="AY71" s="94">
        <v>0</v>
      </c>
      <c r="AZ71" s="94">
        <v>0</v>
      </c>
      <c r="BA71" s="94">
        <v>0</v>
      </c>
      <c r="BB71" s="92"/>
      <c r="BC71" s="92"/>
      <c r="BD71" s="94">
        <v>0</v>
      </c>
      <c r="BE71" s="94">
        <v>0</v>
      </c>
      <c r="BF71" s="94">
        <v>241889</v>
      </c>
      <c r="BG71" s="94">
        <v>241889</v>
      </c>
      <c r="BH71" s="94">
        <v>205605.65</v>
      </c>
      <c r="BI71" s="94">
        <v>205605.65</v>
      </c>
      <c r="BJ71" s="94">
        <v>0</v>
      </c>
      <c r="BK71" s="94">
        <v>36283.35</v>
      </c>
      <c r="BL71" s="94">
        <v>0</v>
      </c>
      <c r="BM71" s="94">
        <v>36283.35</v>
      </c>
      <c r="BN71" s="94">
        <v>0</v>
      </c>
      <c r="BO71" s="94">
        <v>0</v>
      </c>
      <c r="BP71" s="92"/>
      <c r="BQ71" s="94">
        <v>241889</v>
      </c>
      <c r="BR71" s="94">
        <v>241889</v>
      </c>
      <c r="BS71" s="94">
        <v>205605.65</v>
      </c>
      <c r="BT71" s="94">
        <v>205605.65</v>
      </c>
      <c r="BU71" s="94">
        <v>0</v>
      </c>
      <c r="BV71" s="94">
        <v>36283.35</v>
      </c>
      <c r="BW71" s="94">
        <v>0</v>
      </c>
      <c r="BX71" s="94">
        <v>36283.35</v>
      </c>
      <c r="BY71" s="94">
        <v>0</v>
      </c>
      <c r="BZ71" s="94">
        <v>0</v>
      </c>
      <c r="CA71" s="94">
        <v>0</v>
      </c>
      <c r="CB71" s="94">
        <v>0</v>
      </c>
      <c r="CC71" s="92"/>
      <c r="CD71" s="92"/>
      <c r="CE71" s="94">
        <v>0</v>
      </c>
      <c r="CF71" s="94">
        <v>0</v>
      </c>
      <c r="CG71" s="94">
        <v>0</v>
      </c>
      <c r="CH71" s="94">
        <v>0</v>
      </c>
      <c r="CI71" s="94">
        <v>0</v>
      </c>
      <c r="CJ71" s="94">
        <v>0</v>
      </c>
      <c r="CK71" s="94">
        <v>0</v>
      </c>
      <c r="CL71" s="94">
        <v>2630.06</v>
      </c>
      <c r="CM71" s="92"/>
      <c r="CN71" s="94">
        <v>231780.78</v>
      </c>
      <c r="CO71" s="94">
        <v>231780.78</v>
      </c>
      <c r="CP71" s="94">
        <v>197013.66</v>
      </c>
      <c r="CQ71" s="94">
        <v>197013.66</v>
      </c>
      <c r="CR71" s="94">
        <v>0</v>
      </c>
      <c r="CS71" s="94">
        <v>34767.120000000003</v>
      </c>
      <c r="CT71" s="94">
        <v>0</v>
      </c>
      <c r="CU71" s="94">
        <v>34767.120000000003</v>
      </c>
      <c r="CV71" s="94">
        <v>0</v>
      </c>
      <c r="CW71" s="94">
        <v>0</v>
      </c>
      <c r="CX71" s="92"/>
      <c r="CY71" s="94">
        <v>0</v>
      </c>
      <c r="CZ71" s="94">
        <v>0</v>
      </c>
      <c r="DA71" s="94">
        <v>231780.78</v>
      </c>
      <c r="DB71" s="94">
        <v>231780.78</v>
      </c>
      <c r="DC71" s="92"/>
      <c r="DD71" s="91" t="s">
        <v>0</v>
      </c>
      <c r="DE71" s="94">
        <v>0</v>
      </c>
      <c r="DF71" s="94">
        <v>0</v>
      </c>
      <c r="DG71" s="94">
        <v>0</v>
      </c>
      <c r="DH71" s="94">
        <v>0</v>
      </c>
      <c r="DI71" s="94">
        <v>0</v>
      </c>
    </row>
    <row r="72" spans="1:113" ht="81.599999999999994" x14ac:dyDescent="0.3">
      <c r="A72" s="91" t="s">
        <v>1578</v>
      </c>
      <c r="B72" s="91" t="s">
        <v>1054</v>
      </c>
      <c r="C72" s="91" t="s">
        <v>1055</v>
      </c>
      <c r="D72" s="91" t="s">
        <v>1071</v>
      </c>
      <c r="E72" s="91" t="s">
        <v>1072</v>
      </c>
      <c r="F72" s="91" t="s">
        <v>1073</v>
      </c>
      <c r="G72" s="91" t="s">
        <v>977</v>
      </c>
      <c r="H72" s="91" t="s">
        <v>978</v>
      </c>
      <c r="I72" s="91" t="s">
        <v>1074</v>
      </c>
      <c r="J72" s="91" t="s">
        <v>1075</v>
      </c>
      <c r="K72" s="91" t="s">
        <v>1579</v>
      </c>
      <c r="L72" s="91" t="s">
        <v>981</v>
      </c>
      <c r="M72" s="94">
        <v>1529654.08</v>
      </c>
      <c r="N72" s="94">
        <v>0</v>
      </c>
      <c r="O72" s="94">
        <v>1529654.08</v>
      </c>
      <c r="P72" s="94">
        <v>1529654.08</v>
      </c>
      <c r="Q72" s="94">
        <v>1529654.08</v>
      </c>
      <c r="R72" s="94">
        <v>1300205.97</v>
      </c>
      <c r="S72" s="94">
        <v>229448.11</v>
      </c>
      <c r="T72" s="94">
        <v>0</v>
      </c>
      <c r="U72" s="94">
        <v>0</v>
      </c>
      <c r="V72" s="94">
        <v>0</v>
      </c>
      <c r="W72" s="94">
        <v>0</v>
      </c>
      <c r="X72" s="94">
        <v>0</v>
      </c>
      <c r="Y72" s="92"/>
      <c r="Z72" s="91" t="s">
        <v>0</v>
      </c>
      <c r="AA72" s="94">
        <v>0</v>
      </c>
      <c r="AB72" s="94">
        <v>0</v>
      </c>
      <c r="AC72" s="94">
        <v>0</v>
      </c>
      <c r="AD72" s="92"/>
      <c r="AE72" s="91" t="s">
        <v>0</v>
      </c>
      <c r="AF72" s="91" t="s">
        <v>0</v>
      </c>
      <c r="AG72" s="114" t="s">
        <v>0</v>
      </c>
      <c r="AH72" s="94">
        <v>0</v>
      </c>
      <c r="AI72" s="94">
        <v>0</v>
      </c>
      <c r="AJ72" s="94">
        <v>501658.85</v>
      </c>
      <c r="AK72" s="94">
        <v>426410.02</v>
      </c>
      <c r="AL72" s="94">
        <v>75248.83</v>
      </c>
      <c r="AM72" s="92"/>
      <c r="AN72" s="94">
        <v>0</v>
      </c>
      <c r="AO72" s="94">
        <v>0</v>
      </c>
      <c r="AP72" s="94">
        <v>0</v>
      </c>
      <c r="AQ72" s="94">
        <v>0</v>
      </c>
      <c r="AR72" s="94">
        <v>0</v>
      </c>
      <c r="AS72" s="94">
        <v>0</v>
      </c>
      <c r="AT72" s="94">
        <v>0</v>
      </c>
      <c r="AU72" s="94">
        <f t="shared" si="0"/>
        <v>0</v>
      </c>
      <c r="AV72" s="94">
        <v>0</v>
      </c>
      <c r="AW72" s="94">
        <v>0</v>
      </c>
      <c r="AX72" s="94">
        <v>0</v>
      </c>
      <c r="AY72" s="94">
        <v>0</v>
      </c>
      <c r="AZ72" s="94">
        <v>0</v>
      </c>
      <c r="BA72" s="94">
        <v>0</v>
      </c>
      <c r="BB72" s="92"/>
      <c r="BC72" s="92"/>
      <c r="BD72" s="94">
        <v>0</v>
      </c>
      <c r="BE72" s="94">
        <v>0</v>
      </c>
      <c r="BF72" s="94">
        <v>0</v>
      </c>
      <c r="BG72" s="94">
        <v>0</v>
      </c>
      <c r="BH72" s="94">
        <v>0</v>
      </c>
      <c r="BI72" s="94">
        <v>0</v>
      </c>
      <c r="BJ72" s="94">
        <v>0</v>
      </c>
      <c r="BK72" s="94">
        <v>0</v>
      </c>
      <c r="BL72" s="94">
        <v>0</v>
      </c>
      <c r="BM72" s="94">
        <v>0</v>
      </c>
      <c r="BN72" s="94">
        <v>0</v>
      </c>
      <c r="BO72" s="94">
        <v>0</v>
      </c>
      <c r="BP72" s="92"/>
      <c r="BQ72" s="94">
        <v>0</v>
      </c>
      <c r="BR72" s="94">
        <v>0</v>
      </c>
      <c r="BS72" s="94">
        <v>0</v>
      </c>
      <c r="BT72" s="94">
        <v>0</v>
      </c>
      <c r="BU72" s="94">
        <v>0</v>
      </c>
      <c r="BV72" s="94">
        <v>0</v>
      </c>
      <c r="BW72" s="94">
        <v>0</v>
      </c>
      <c r="BX72" s="94">
        <v>0</v>
      </c>
      <c r="BY72" s="94">
        <v>0</v>
      </c>
      <c r="BZ72" s="94">
        <v>0</v>
      </c>
      <c r="CA72" s="93"/>
      <c r="CB72" s="94">
        <v>0</v>
      </c>
      <c r="CC72" s="92"/>
      <c r="CD72" s="92"/>
      <c r="CE72" s="94">
        <v>0</v>
      </c>
      <c r="CF72" s="94">
        <v>0</v>
      </c>
      <c r="CG72" s="94">
        <v>0</v>
      </c>
      <c r="CH72" s="94">
        <v>0</v>
      </c>
      <c r="CI72" s="94">
        <v>0</v>
      </c>
      <c r="CJ72" s="94">
        <v>0</v>
      </c>
      <c r="CK72" s="94">
        <v>0</v>
      </c>
      <c r="CL72" s="94">
        <v>0</v>
      </c>
      <c r="CM72" s="92"/>
      <c r="CN72" s="94">
        <v>0</v>
      </c>
      <c r="CO72" s="94">
        <v>0</v>
      </c>
      <c r="CP72" s="94">
        <v>0</v>
      </c>
      <c r="CQ72" s="94">
        <v>0</v>
      </c>
      <c r="CR72" s="94">
        <v>0</v>
      </c>
      <c r="CS72" s="94">
        <v>0</v>
      </c>
      <c r="CT72" s="94">
        <v>0</v>
      </c>
      <c r="CU72" s="94">
        <v>0</v>
      </c>
      <c r="CV72" s="94">
        <v>0</v>
      </c>
      <c r="CW72" s="94">
        <v>0</v>
      </c>
      <c r="CX72" s="92"/>
      <c r="CY72" s="94">
        <v>0</v>
      </c>
      <c r="CZ72" s="94">
        <v>0</v>
      </c>
      <c r="DA72" s="94">
        <v>0</v>
      </c>
      <c r="DB72" s="94">
        <v>0</v>
      </c>
      <c r="DC72" s="92"/>
      <c r="DD72" s="91" t="s">
        <v>0</v>
      </c>
      <c r="DE72" s="94">
        <v>0</v>
      </c>
      <c r="DF72" s="94">
        <v>0</v>
      </c>
      <c r="DG72" s="94">
        <v>0</v>
      </c>
      <c r="DH72" s="94">
        <v>0</v>
      </c>
      <c r="DI72" s="94">
        <v>0</v>
      </c>
    </row>
    <row r="73" spans="1:113" ht="71.400000000000006" x14ac:dyDescent="0.3">
      <c r="A73" s="91" t="s">
        <v>1580</v>
      </c>
      <c r="B73" s="91" t="s">
        <v>1054</v>
      </c>
      <c r="C73" s="91" t="s">
        <v>1055</v>
      </c>
      <c r="D73" s="91" t="s">
        <v>1071</v>
      </c>
      <c r="E73" s="91" t="s">
        <v>1072</v>
      </c>
      <c r="F73" s="91" t="s">
        <v>1073</v>
      </c>
      <c r="G73" s="91" t="s">
        <v>977</v>
      </c>
      <c r="H73" s="91" t="s">
        <v>978</v>
      </c>
      <c r="I73" s="91" t="s">
        <v>1081</v>
      </c>
      <c r="J73" s="91" t="s">
        <v>1082</v>
      </c>
      <c r="K73" s="91" t="s">
        <v>1581</v>
      </c>
      <c r="L73" s="91" t="s">
        <v>981</v>
      </c>
      <c r="M73" s="94">
        <v>317703.34000000003</v>
      </c>
      <c r="N73" s="94">
        <v>0</v>
      </c>
      <c r="O73" s="94">
        <v>317703.34000000003</v>
      </c>
      <c r="P73" s="94">
        <v>317703.34000000003</v>
      </c>
      <c r="Q73" s="94">
        <v>317703.34000000003</v>
      </c>
      <c r="R73" s="94">
        <v>270047.84000000003</v>
      </c>
      <c r="S73" s="94">
        <v>47655.5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2"/>
      <c r="Z73" s="91" t="s">
        <v>0</v>
      </c>
      <c r="AA73" s="94">
        <v>0</v>
      </c>
      <c r="AB73" s="94">
        <v>0</v>
      </c>
      <c r="AC73" s="94">
        <v>0</v>
      </c>
      <c r="AD73" s="92"/>
      <c r="AE73" s="91" t="s">
        <v>0</v>
      </c>
      <c r="AF73" s="91" t="s">
        <v>0</v>
      </c>
      <c r="AG73" s="114" t="s">
        <v>0</v>
      </c>
      <c r="AH73" s="94">
        <v>0</v>
      </c>
      <c r="AI73" s="94">
        <v>0</v>
      </c>
      <c r="AJ73" s="94">
        <v>11450.26</v>
      </c>
      <c r="AK73" s="94">
        <v>9732.7199999999993</v>
      </c>
      <c r="AL73" s="94">
        <v>1717.54</v>
      </c>
      <c r="AM73" s="92"/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f t="shared" si="0"/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0</v>
      </c>
      <c r="BB73" s="92"/>
      <c r="BC73" s="92"/>
      <c r="BD73" s="94">
        <v>0</v>
      </c>
      <c r="BE73" s="94">
        <v>0</v>
      </c>
      <c r="BF73" s="94">
        <v>0</v>
      </c>
      <c r="BG73" s="94">
        <v>0</v>
      </c>
      <c r="BH73" s="94">
        <v>0</v>
      </c>
      <c r="BI73" s="94">
        <v>0</v>
      </c>
      <c r="BJ73" s="94">
        <v>0</v>
      </c>
      <c r="BK73" s="94">
        <v>0</v>
      </c>
      <c r="BL73" s="94">
        <v>0</v>
      </c>
      <c r="BM73" s="94">
        <v>0</v>
      </c>
      <c r="BN73" s="94">
        <v>0</v>
      </c>
      <c r="BO73" s="94">
        <v>0</v>
      </c>
      <c r="BP73" s="92"/>
      <c r="BQ73" s="94">
        <v>0</v>
      </c>
      <c r="BR73" s="94">
        <v>0</v>
      </c>
      <c r="BS73" s="94">
        <v>0</v>
      </c>
      <c r="BT73" s="94">
        <v>0</v>
      </c>
      <c r="BU73" s="94">
        <v>0</v>
      </c>
      <c r="BV73" s="94">
        <v>0</v>
      </c>
      <c r="BW73" s="94">
        <v>0</v>
      </c>
      <c r="BX73" s="94">
        <v>0</v>
      </c>
      <c r="BY73" s="94">
        <v>0</v>
      </c>
      <c r="BZ73" s="94">
        <v>0</v>
      </c>
      <c r="CA73" s="93"/>
      <c r="CB73" s="94">
        <v>0</v>
      </c>
      <c r="CC73" s="92"/>
      <c r="CD73" s="92"/>
      <c r="CE73" s="94">
        <v>0</v>
      </c>
      <c r="CF73" s="94">
        <v>0</v>
      </c>
      <c r="CG73" s="94">
        <v>0</v>
      </c>
      <c r="CH73" s="94">
        <v>0</v>
      </c>
      <c r="CI73" s="94">
        <v>0</v>
      </c>
      <c r="CJ73" s="94">
        <v>0</v>
      </c>
      <c r="CK73" s="94">
        <v>0</v>
      </c>
      <c r="CL73" s="94">
        <v>0</v>
      </c>
      <c r="CM73" s="92"/>
      <c r="CN73" s="94">
        <v>0</v>
      </c>
      <c r="CO73" s="94">
        <v>0</v>
      </c>
      <c r="CP73" s="94">
        <v>0</v>
      </c>
      <c r="CQ73" s="94">
        <v>0</v>
      </c>
      <c r="CR73" s="94">
        <v>0</v>
      </c>
      <c r="CS73" s="94">
        <v>0</v>
      </c>
      <c r="CT73" s="94">
        <v>0</v>
      </c>
      <c r="CU73" s="94">
        <v>0</v>
      </c>
      <c r="CV73" s="94">
        <v>0</v>
      </c>
      <c r="CW73" s="94">
        <v>0</v>
      </c>
      <c r="CX73" s="92"/>
      <c r="CY73" s="94">
        <v>0</v>
      </c>
      <c r="CZ73" s="94">
        <v>0</v>
      </c>
      <c r="DA73" s="94">
        <v>0</v>
      </c>
      <c r="DB73" s="94">
        <v>0</v>
      </c>
      <c r="DC73" s="92"/>
      <c r="DD73" s="91" t="s">
        <v>0</v>
      </c>
      <c r="DE73" s="94">
        <v>0</v>
      </c>
      <c r="DF73" s="94">
        <v>0</v>
      </c>
      <c r="DG73" s="94">
        <v>0</v>
      </c>
      <c r="DH73" s="94">
        <v>0</v>
      </c>
      <c r="DI73" s="94">
        <v>0</v>
      </c>
    </row>
    <row r="74" spans="1:113" ht="51" x14ac:dyDescent="0.3">
      <c r="A74" s="91" t="s">
        <v>1582</v>
      </c>
      <c r="B74" s="91" t="s">
        <v>1054</v>
      </c>
      <c r="C74" s="91" t="s">
        <v>1055</v>
      </c>
      <c r="D74" s="91" t="s">
        <v>1071</v>
      </c>
      <c r="E74" s="91" t="s">
        <v>1072</v>
      </c>
      <c r="F74" s="91" t="s">
        <v>1073</v>
      </c>
      <c r="G74" s="91" t="s">
        <v>977</v>
      </c>
      <c r="H74" s="91" t="s">
        <v>978</v>
      </c>
      <c r="I74" s="91" t="s">
        <v>1085</v>
      </c>
      <c r="J74" s="91" t="s">
        <v>1086</v>
      </c>
      <c r="K74" s="91" t="s">
        <v>1583</v>
      </c>
      <c r="L74" s="91" t="s">
        <v>981</v>
      </c>
      <c r="M74" s="94">
        <v>3493541</v>
      </c>
      <c r="N74" s="94">
        <v>0</v>
      </c>
      <c r="O74" s="94">
        <v>3493541</v>
      </c>
      <c r="P74" s="94">
        <v>3493541</v>
      </c>
      <c r="Q74" s="94">
        <v>3493541</v>
      </c>
      <c r="R74" s="94">
        <v>2969509.85</v>
      </c>
      <c r="S74" s="94">
        <v>524031.15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2"/>
      <c r="Z74" s="91" t="s">
        <v>0</v>
      </c>
      <c r="AA74" s="94">
        <v>0</v>
      </c>
      <c r="AB74" s="94">
        <v>0</v>
      </c>
      <c r="AC74" s="94">
        <v>0</v>
      </c>
      <c r="AD74" s="92"/>
      <c r="AE74" s="91" t="s">
        <v>0</v>
      </c>
      <c r="AF74" s="91" t="s">
        <v>0</v>
      </c>
      <c r="AG74" s="114" t="s">
        <v>0</v>
      </c>
      <c r="AH74" s="94">
        <v>1582280.7</v>
      </c>
      <c r="AI74" s="94">
        <v>1582280.7</v>
      </c>
      <c r="AJ74" s="94">
        <v>1582280.7</v>
      </c>
      <c r="AK74" s="94">
        <v>1344938.59</v>
      </c>
      <c r="AL74" s="94">
        <v>237342.11</v>
      </c>
      <c r="AM74" s="92"/>
      <c r="AN74" s="94">
        <v>1582280.7</v>
      </c>
      <c r="AO74" s="94">
        <v>1582280.7</v>
      </c>
      <c r="AP74" s="94">
        <v>1582280.7</v>
      </c>
      <c r="AQ74" s="94">
        <v>1344938.59</v>
      </c>
      <c r="AR74" s="94">
        <v>237342.11</v>
      </c>
      <c r="AS74" s="94">
        <v>0</v>
      </c>
      <c r="AT74" s="94">
        <v>0</v>
      </c>
      <c r="AU74" s="94">
        <f t="shared" si="0"/>
        <v>0</v>
      </c>
      <c r="AV74" s="94">
        <v>0</v>
      </c>
      <c r="AW74" s="94">
        <v>0</v>
      </c>
      <c r="AX74" s="94">
        <v>0</v>
      </c>
      <c r="AY74" s="94">
        <v>0</v>
      </c>
      <c r="AZ74" s="94">
        <v>0</v>
      </c>
      <c r="BA74" s="94">
        <v>0</v>
      </c>
      <c r="BB74" s="92"/>
      <c r="BC74" s="92"/>
      <c r="BD74" s="94">
        <v>0</v>
      </c>
      <c r="BE74" s="94">
        <v>0</v>
      </c>
      <c r="BF74" s="94">
        <v>1582280.7</v>
      </c>
      <c r="BG74" s="94">
        <v>1582280.7</v>
      </c>
      <c r="BH74" s="94">
        <v>1582280.7</v>
      </c>
      <c r="BI74" s="94">
        <v>1344938.59</v>
      </c>
      <c r="BJ74" s="94">
        <v>237342.11</v>
      </c>
      <c r="BK74" s="94">
        <v>0</v>
      </c>
      <c r="BL74" s="94">
        <v>0</v>
      </c>
      <c r="BM74" s="94">
        <v>0</v>
      </c>
      <c r="BN74" s="94">
        <v>0</v>
      </c>
      <c r="BO74" s="94">
        <v>0</v>
      </c>
      <c r="BP74" s="92"/>
      <c r="BQ74" s="94">
        <v>0</v>
      </c>
      <c r="BR74" s="94">
        <v>0</v>
      </c>
      <c r="BS74" s="94">
        <v>0</v>
      </c>
      <c r="BT74" s="94">
        <v>0</v>
      </c>
      <c r="BU74" s="94">
        <v>0</v>
      </c>
      <c r="BV74" s="94">
        <v>0</v>
      </c>
      <c r="BW74" s="94">
        <v>0</v>
      </c>
      <c r="BX74" s="94">
        <v>0</v>
      </c>
      <c r="BY74" s="94">
        <v>0</v>
      </c>
      <c r="BZ74" s="94">
        <v>0</v>
      </c>
      <c r="CA74" s="93"/>
      <c r="CB74" s="94">
        <v>0</v>
      </c>
      <c r="CC74" s="92"/>
      <c r="CD74" s="92"/>
      <c r="CE74" s="94">
        <v>0</v>
      </c>
      <c r="CF74" s="94">
        <v>0</v>
      </c>
      <c r="CG74" s="94">
        <v>0</v>
      </c>
      <c r="CH74" s="94">
        <v>0</v>
      </c>
      <c r="CI74" s="94">
        <v>0</v>
      </c>
      <c r="CJ74" s="94">
        <v>0</v>
      </c>
      <c r="CK74" s="94">
        <v>0</v>
      </c>
      <c r="CL74" s="94">
        <v>0</v>
      </c>
      <c r="CM74" s="92"/>
      <c r="CN74" s="94">
        <v>0</v>
      </c>
      <c r="CO74" s="94">
        <v>0</v>
      </c>
      <c r="CP74" s="94">
        <v>0</v>
      </c>
      <c r="CQ74" s="94">
        <v>0</v>
      </c>
      <c r="CR74" s="94">
        <v>0</v>
      </c>
      <c r="CS74" s="94">
        <v>0</v>
      </c>
      <c r="CT74" s="94">
        <v>0</v>
      </c>
      <c r="CU74" s="94">
        <v>0</v>
      </c>
      <c r="CV74" s="94">
        <v>0</v>
      </c>
      <c r="CW74" s="94">
        <v>0</v>
      </c>
      <c r="CX74" s="92"/>
      <c r="CY74" s="94">
        <v>0</v>
      </c>
      <c r="CZ74" s="94">
        <v>0</v>
      </c>
      <c r="DA74" s="94">
        <v>0</v>
      </c>
      <c r="DB74" s="94">
        <v>0</v>
      </c>
      <c r="DC74" s="92"/>
      <c r="DD74" s="91" t="s">
        <v>0</v>
      </c>
      <c r="DE74" s="94">
        <v>0</v>
      </c>
      <c r="DF74" s="94">
        <v>0</v>
      </c>
      <c r="DG74" s="94">
        <v>0</v>
      </c>
      <c r="DH74" s="94">
        <v>0</v>
      </c>
      <c r="DI74" s="94">
        <v>0</v>
      </c>
    </row>
    <row r="75" spans="1:113" ht="61.2" x14ac:dyDescent="0.3">
      <c r="A75" s="91" t="s">
        <v>1584</v>
      </c>
      <c r="B75" s="91" t="s">
        <v>1054</v>
      </c>
      <c r="C75" s="91" t="s">
        <v>1055</v>
      </c>
      <c r="D75" s="91" t="s">
        <v>1071</v>
      </c>
      <c r="E75" s="91" t="s">
        <v>1072</v>
      </c>
      <c r="F75" s="91" t="s">
        <v>1073</v>
      </c>
      <c r="G75" s="91" t="s">
        <v>977</v>
      </c>
      <c r="H75" s="91" t="s">
        <v>978</v>
      </c>
      <c r="I75" s="91" t="s">
        <v>1092</v>
      </c>
      <c r="J75" s="91" t="s">
        <v>1093</v>
      </c>
      <c r="K75" s="91" t="s">
        <v>1585</v>
      </c>
      <c r="L75" s="91" t="s">
        <v>981</v>
      </c>
      <c r="M75" s="94">
        <v>5117679</v>
      </c>
      <c r="N75" s="94">
        <v>0</v>
      </c>
      <c r="O75" s="94">
        <v>5117679</v>
      </c>
      <c r="P75" s="94">
        <v>5117679</v>
      </c>
      <c r="Q75" s="94">
        <v>5117679</v>
      </c>
      <c r="R75" s="94">
        <v>4350027.1500000004</v>
      </c>
      <c r="S75" s="94">
        <v>767651.85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2"/>
      <c r="Z75" s="91" t="s">
        <v>0</v>
      </c>
      <c r="AA75" s="94">
        <v>0</v>
      </c>
      <c r="AB75" s="94">
        <v>0</v>
      </c>
      <c r="AC75" s="94">
        <v>0</v>
      </c>
      <c r="AD75" s="92"/>
      <c r="AE75" s="91" t="s">
        <v>0</v>
      </c>
      <c r="AF75" s="91" t="s">
        <v>0</v>
      </c>
      <c r="AG75" s="114" t="s">
        <v>0</v>
      </c>
      <c r="AH75" s="94">
        <v>0</v>
      </c>
      <c r="AI75" s="94">
        <v>0</v>
      </c>
      <c r="AJ75" s="94">
        <v>1049754.03</v>
      </c>
      <c r="AK75" s="94">
        <v>892290.93</v>
      </c>
      <c r="AL75" s="94">
        <v>157463.1</v>
      </c>
      <c r="AM75" s="92"/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94">
        <v>0</v>
      </c>
      <c r="AU75" s="94">
        <f t="shared" si="0"/>
        <v>0</v>
      </c>
      <c r="AV75" s="94">
        <v>0</v>
      </c>
      <c r="AW75" s="94">
        <v>0</v>
      </c>
      <c r="AX75" s="94">
        <v>0</v>
      </c>
      <c r="AY75" s="94">
        <v>0</v>
      </c>
      <c r="AZ75" s="94">
        <v>0</v>
      </c>
      <c r="BA75" s="94">
        <v>0</v>
      </c>
      <c r="BB75" s="92"/>
      <c r="BC75" s="92"/>
      <c r="BD75" s="94">
        <v>0</v>
      </c>
      <c r="BE75" s="94">
        <v>0</v>
      </c>
      <c r="BF75" s="94">
        <v>0</v>
      </c>
      <c r="BG75" s="94">
        <v>0</v>
      </c>
      <c r="BH75" s="94">
        <v>0</v>
      </c>
      <c r="BI75" s="94">
        <v>0</v>
      </c>
      <c r="BJ75" s="94">
        <v>0</v>
      </c>
      <c r="BK75" s="94">
        <v>0</v>
      </c>
      <c r="BL75" s="94">
        <v>0</v>
      </c>
      <c r="BM75" s="94">
        <v>0</v>
      </c>
      <c r="BN75" s="94">
        <v>0</v>
      </c>
      <c r="BO75" s="94">
        <v>0</v>
      </c>
      <c r="BP75" s="92"/>
      <c r="BQ75" s="94">
        <v>0</v>
      </c>
      <c r="BR75" s="94">
        <v>0</v>
      </c>
      <c r="BS75" s="94">
        <v>0</v>
      </c>
      <c r="BT75" s="94">
        <v>0</v>
      </c>
      <c r="BU75" s="94">
        <v>0</v>
      </c>
      <c r="BV75" s="94">
        <v>0</v>
      </c>
      <c r="BW75" s="94">
        <v>0</v>
      </c>
      <c r="BX75" s="94">
        <v>0</v>
      </c>
      <c r="BY75" s="94">
        <v>0</v>
      </c>
      <c r="BZ75" s="94">
        <v>0</v>
      </c>
      <c r="CA75" s="93"/>
      <c r="CB75" s="94">
        <v>0</v>
      </c>
      <c r="CC75" s="92"/>
      <c r="CD75" s="92"/>
      <c r="CE75" s="94">
        <v>0</v>
      </c>
      <c r="CF75" s="94">
        <v>0</v>
      </c>
      <c r="CG75" s="94">
        <v>0</v>
      </c>
      <c r="CH75" s="94">
        <v>0</v>
      </c>
      <c r="CI75" s="94">
        <v>0</v>
      </c>
      <c r="CJ75" s="94">
        <v>0</v>
      </c>
      <c r="CK75" s="94">
        <v>0</v>
      </c>
      <c r="CL75" s="94">
        <v>0</v>
      </c>
      <c r="CM75" s="92"/>
      <c r="CN75" s="94">
        <v>0</v>
      </c>
      <c r="CO75" s="94">
        <v>0</v>
      </c>
      <c r="CP75" s="94">
        <v>0</v>
      </c>
      <c r="CQ75" s="94">
        <v>0</v>
      </c>
      <c r="CR75" s="94">
        <v>0</v>
      </c>
      <c r="CS75" s="94">
        <v>0</v>
      </c>
      <c r="CT75" s="94">
        <v>0</v>
      </c>
      <c r="CU75" s="94">
        <v>0</v>
      </c>
      <c r="CV75" s="94">
        <v>0</v>
      </c>
      <c r="CW75" s="94">
        <v>0</v>
      </c>
      <c r="CX75" s="92"/>
      <c r="CY75" s="94">
        <v>0</v>
      </c>
      <c r="CZ75" s="94">
        <v>0</v>
      </c>
      <c r="DA75" s="94">
        <v>0</v>
      </c>
      <c r="DB75" s="94">
        <v>0</v>
      </c>
      <c r="DC75" s="92"/>
      <c r="DD75" s="91" t="s">
        <v>0</v>
      </c>
      <c r="DE75" s="94">
        <v>0</v>
      </c>
      <c r="DF75" s="94">
        <v>0</v>
      </c>
      <c r="DG75" s="94">
        <v>0</v>
      </c>
      <c r="DH75" s="94">
        <v>0</v>
      </c>
      <c r="DI75" s="94">
        <v>0</v>
      </c>
    </row>
    <row r="76" spans="1:113" ht="71.400000000000006" x14ac:dyDescent="0.3">
      <c r="A76" s="91" t="s">
        <v>1586</v>
      </c>
      <c r="B76" s="91" t="s">
        <v>1054</v>
      </c>
      <c r="C76" s="91" t="s">
        <v>1055</v>
      </c>
      <c r="D76" s="91" t="s">
        <v>1071</v>
      </c>
      <c r="E76" s="91" t="s">
        <v>1096</v>
      </c>
      <c r="F76" s="91" t="s">
        <v>1073</v>
      </c>
      <c r="G76" s="91" t="s">
        <v>977</v>
      </c>
      <c r="H76" s="91" t="s">
        <v>978</v>
      </c>
      <c r="I76" s="91" t="s">
        <v>377</v>
      </c>
      <c r="J76" s="91" t="s">
        <v>378</v>
      </c>
      <c r="K76" s="91" t="s">
        <v>1587</v>
      </c>
      <c r="L76" s="91" t="s">
        <v>37</v>
      </c>
      <c r="M76" s="94">
        <v>25517</v>
      </c>
      <c r="N76" s="94">
        <v>0</v>
      </c>
      <c r="O76" s="94">
        <v>25517</v>
      </c>
      <c r="P76" s="94">
        <v>23603</v>
      </c>
      <c r="Q76" s="94">
        <v>23603</v>
      </c>
      <c r="R76" s="94">
        <v>21689.45</v>
      </c>
      <c r="S76" s="94">
        <v>1913.55</v>
      </c>
      <c r="T76" s="94">
        <v>1914</v>
      </c>
      <c r="U76" s="94">
        <v>0</v>
      </c>
      <c r="V76" s="94">
        <v>0</v>
      </c>
      <c r="W76" s="94">
        <v>0</v>
      </c>
      <c r="X76" s="94">
        <v>1914</v>
      </c>
      <c r="Y76" s="92"/>
      <c r="Z76" s="91" t="s">
        <v>0</v>
      </c>
      <c r="AA76" s="94">
        <v>0</v>
      </c>
      <c r="AB76" s="94">
        <v>0</v>
      </c>
      <c r="AC76" s="94">
        <v>0</v>
      </c>
      <c r="AD76" s="92"/>
      <c r="AE76" s="91" t="s">
        <v>0</v>
      </c>
      <c r="AF76" s="91" t="s">
        <v>0</v>
      </c>
      <c r="AG76" s="114" t="s">
        <v>0</v>
      </c>
      <c r="AH76" s="94">
        <v>25516.78</v>
      </c>
      <c r="AI76" s="94">
        <v>23602.799999999999</v>
      </c>
      <c r="AJ76" s="94">
        <v>23602.79</v>
      </c>
      <c r="AK76" s="94">
        <v>21689.26</v>
      </c>
      <c r="AL76" s="94">
        <v>1913.53</v>
      </c>
      <c r="AM76" s="92"/>
      <c r="AN76" s="94">
        <v>25516.78</v>
      </c>
      <c r="AO76" s="94">
        <v>23602.79</v>
      </c>
      <c r="AP76" s="94">
        <v>23602.79</v>
      </c>
      <c r="AQ76" s="94">
        <v>21689.26</v>
      </c>
      <c r="AR76" s="94">
        <v>1913.53</v>
      </c>
      <c r="AS76" s="94">
        <v>1913.99</v>
      </c>
      <c r="AT76" s="94">
        <v>0</v>
      </c>
      <c r="AU76" s="94">
        <f t="shared" si="0"/>
        <v>1913.99</v>
      </c>
      <c r="AV76" s="94">
        <v>0</v>
      </c>
      <c r="AW76" s="94">
        <v>0</v>
      </c>
      <c r="AX76" s="94">
        <v>1913.99</v>
      </c>
      <c r="AY76" s="94">
        <v>0</v>
      </c>
      <c r="AZ76" s="94">
        <v>0</v>
      </c>
      <c r="BA76" s="94">
        <v>0</v>
      </c>
      <c r="BB76" s="92"/>
      <c r="BC76" s="92"/>
      <c r="BD76" s="94">
        <v>0</v>
      </c>
      <c r="BE76" s="94">
        <v>0</v>
      </c>
      <c r="BF76" s="94">
        <v>25516.78</v>
      </c>
      <c r="BG76" s="94">
        <v>23602.79</v>
      </c>
      <c r="BH76" s="94">
        <v>23602.79</v>
      </c>
      <c r="BI76" s="94">
        <v>21689.26</v>
      </c>
      <c r="BJ76" s="94">
        <v>1913.53</v>
      </c>
      <c r="BK76" s="94">
        <v>1913.99</v>
      </c>
      <c r="BL76" s="94">
        <v>0</v>
      </c>
      <c r="BM76" s="94">
        <v>0</v>
      </c>
      <c r="BN76" s="94">
        <v>0</v>
      </c>
      <c r="BO76" s="94">
        <v>1913.99</v>
      </c>
      <c r="BP76" s="92"/>
      <c r="BQ76" s="94">
        <v>25516.78</v>
      </c>
      <c r="BR76" s="94">
        <v>23602.79</v>
      </c>
      <c r="BS76" s="94">
        <v>23602.79</v>
      </c>
      <c r="BT76" s="94">
        <v>21689.26</v>
      </c>
      <c r="BU76" s="94">
        <v>1913.53</v>
      </c>
      <c r="BV76" s="94">
        <v>1913.99</v>
      </c>
      <c r="BW76" s="94">
        <v>0</v>
      </c>
      <c r="BX76" s="94">
        <v>0</v>
      </c>
      <c r="BY76" s="94">
        <v>0</v>
      </c>
      <c r="BZ76" s="94">
        <v>1913.99</v>
      </c>
      <c r="CA76" s="94">
        <v>0</v>
      </c>
      <c r="CB76" s="94">
        <v>0</v>
      </c>
      <c r="CC76" s="92"/>
      <c r="CD76" s="92"/>
      <c r="CE76" s="94">
        <v>0</v>
      </c>
      <c r="CF76" s="94">
        <v>0</v>
      </c>
      <c r="CG76" s="94">
        <v>0</v>
      </c>
      <c r="CH76" s="94">
        <v>0</v>
      </c>
      <c r="CI76" s="94">
        <v>0</v>
      </c>
      <c r="CJ76" s="94">
        <v>0</v>
      </c>
      <c r="CK76" s="94">
        <v>0</v>
      </c>
      <c r="CL76" s="94">
        <v>308.94</v>
      </c>
      <c r="CM76" s="92"/>
      <c r="CN76" s="94">
        <v>0</v>
      </c>
      <c r="CO76" s="94">
        <v>0</v>
      </c>
      <c r="CP76" s="94">
        <v>0</v>
      </c>
      <c r="CQ76" s="94">
        <v>0</v>
      </c>
      <c r="CR76" s="94">
        <v>0</v>
      </c>
      <c r="CS76" s="94">
        <v>0</v>
      </c>
      <c r="CT76" s="94">
        <v>0</v>
      </c>
      <c r="CU76" s="94">
        <v>0</v>
      </c>
      <c r="CV76" s="94">
        <v>0</v>
      </c>
      <c r="CW76" s="94">
        <v>0</v>
      </c>
      <c r="CX76" s="92"/>
      <c r="CY76" s="94">
        <v>0</v>
      </c>
      <c r="CZ76" s="94">
        <v>0</v>
      </c>
      <c r="DA76" s="94">
        <v>0</v>
      </c>
      <c r="DB76" s="94">
        <v>0</v>
      </c>
      <c r="DC76" s="92"/>
      <c r="DD76" s="91" t="s">
        <v>0</v>
      </c>
      <c r="DE76" s="94">
        <v>0</v>
      </c>
      <c r="DF76" s="94">
        <v>0</v>
      </c>
      <c r="DG76" s="94">
        <v>0</v>
      </c>
      <c r="DH76" s="94">
        <v>0</v>
      </c>
      <c r="DI76" s="94">
        <v>0</v>
      </c>
    </row>
    <row r="77" spans="1:113" ht="61.2" x14ac:dyDescent="0.3">
      <c r="A77" s="91" t="s">
        <v>1588</v>
      </c>
      <c r="B77" s="91" t="s">
        <v>1054</v>
      </c>
      <c r="C77" s="91" t="s">
        <v>1055</v>
      </c>
      <c r="D77" s="91" t="s">
        <v>1071</v>
      </c>
      <c r="E77" s="91" t="s">
        <v>1096</v>
      </c>
      <c r="F77" s="91" t="s">
        <v>1073</v>
      </c>
      <c r="G77" s="91" t="s">
        <v>977</v>
      </c>
      <c r="H77" s="91" t="s">
        <v>978</v>
      </c>
      <c r="I77" s="91" t="s">
        <v>345</v>
      </c>
      <c r="J77" s="91" t="s">
        <v>346</v>
      </c>
      <c r="K77" s="91" t="s">
        <v>1589</v>
      </c>
      <c r="L77" s="91" t="s">
        <v>981</v>
      </c>
      <c r="M77" s="94">
        <v>466768.66</v>
      </c>
      <c r="N77" s="94">
        <v>0</v>
      </c>
      <c r="O77" s="94">
        <v>466768.66</v>
      </c>
      <c r="P77" s="94">
        <v>466768.66</v>
      </c>
      <c r="Q77" s="94">
        <v>423820</v>
      </c>
      <c r="R77" s="94">
        <v>389456</v>
      </c>
      <c r="S77" s="94">
        <v>34364</v>
      </c>
      <c r="T77" s="94">
        <v>42948.66</v>
      </c>
      <c r="U77" s="94">
        <v>0</v>
      </c>
      <c r="V77" s="94">
        <v>0</v>
      </c>
      <c r="W77" s="94">
        <v>42948.66</v>
      </c>
      <c r="X77" s="94">
        <v>0</v>
      </c>
      <c r="Y77" s="92"/>
      <c r="Z77" s="91" t="s">
        <v>0</v>
      </c>
      <c r="AA77" s="94">
        <v>110759.96</v>
      </c>
      <c r="AB77" s="94">
        <v>101779.37</v>
      </c>
      <c r="AC77" s="94">
        <v>8980.59</v>
      </c>
      <c r="AD77" s="92"/>
      <c r="AE77" s="91" t="s">
        <v>0</v>
      </c>
      <c r="AF77" s="91" t="s">
        <v>0</v>
      </c>
      <c r="AG77" s="114" t="s">
        <v>0</v>
      </c>
      <c r="AH77" s="94">
        <v>425677.58</v>
      </c>
      <c r="AI77" s="94">
        <v>425677.58</v>
      </c>
      <c r="AJ77" s="94">
        <v>402895.87</v>
      </c>
      <c r="AK77" s="94">
        <v>370228.43</v>
      </c>
      <c r="AL77" s="94">
        <v>32667.439999999999</v>
      </c>
      <c r="AM77" s="92"/>
      <c r="AN77" s="94">
        <v>425677.58</v>
      </c>
      <c r="AO77" s="94">
        <v>425677.58</v>
      </c>
      <c r="AP77" s="94">
        <v>386509.83</v>
      </c>
      <c r="AQ77" s="94">
        <v>355171</v>
      </c>
      <c r="AR77" s="94">
        <v>31338.83</v>
      </c>
      <c r="AS77" s="94">
        <v>39167.75</v>
      </c>
      <c r="AT77" s="94">
        <v>0</v>
      </c>
      <c r="AU77" s="94">
        <f t="shared" si="0"/>
        <v>39167.75</v>
      </c>
      <c r="AV77" s="94">
        <v>0</v>
      </c>
      <c r="AW77" s="94">
        <v>39167.75</v>
      </c>
      <c r="AX77" s="94">
        <v>0</v>
      </c>
      <c r="AY77" s="94">
        <v>0</v>
      </c>
      <c r="AZ77" s="94">
        <v>0</v>
      </c>
      <c r="BA77" s="94">
        <v>0</v>
      </c>
      <c r="BB77" s="92"/>
      <c r="BC77" s="92"/>
      <c r="BD77" s="94">
        <v>0</v>
      </c>
      <c r="BE77" s="94">
        <v>0</v>
      </c>
      <c r="BF77" s="94">
        <v>425677.58</v>
      </c>
      <c r="BG77" s="94">
        <v>425677.58</v>
      </c>
      <c r="BH77" s="94">
        <v>386509.83</v>
      </c>
      <c r="BI77" s="94">
        <v>355171</v>
      </c>
      <c r="BJ77" s="94">
        <v>31338.83</v>
      </c>
      <c r="BK77" s="94">
        <v>39167.75</v>
      </c>
      <c r="BL77" s="94">
        <v>0</v>
      </c>
      <c r="BM77" s="94">
        <v>0</v>
      </c>
      <c r="BN77" s="94">
        <v>39167.75</v>
      </c>
      <c r="BO77" s="94">
        <v>0</v>
      </c>
      <c r="BP77" s="92"/>
      <c r="BQ77" s="94">
        <v>425677.58</v>
      </c>
      <c r="BR77" s="94">
        <v>425677.58</v>
      </c>
      <c r="BS77" s="94">
        <v>386509.83</v>
      </c>
      <c r="BT77" s="94">
        <v>355171</v>
      </c>
      <c r="BU77" s="94">
        <v>31338.83</v>
      </c>
      <c r="BV77" s="94">
        <v>39167.75</v>
      </c>
      <c r="BW77" s="94">
        <v>0</v>
      </c>
      <c r="BX77" s="94">
        <v>0</v>
      </c>
      <c r="BY77" s="94">
        <v>39167.75</v>
      </c>
      <c r="BZ77" s="94">
        <v>0</v>
      </c>
      <c r="CA77" s="94">
        <v>0</v>
      </c>
      <c r="CB77" s="94">
        <v>0</v>
      </c>
      <c r="CC77" s="99">
        <v>44042</v>
      </c>
      <c r="CD77" s="92"/>
      <c r="CE77" s="94">
        <v>0</v>
      </c>
      <c r="CF77" s="94">
        <v>0</v>
      </c>
      <c r="CG77" s="94">
        <v>0</v>
      </c>
      <c r="CH77" s="94">
        <v>0</v>
      </c>
      <c r="CI77" s="94">
        <v>0</v>
      </c>
      <c r="CJ77" s="94">
        <v>0</v>
      </c>
      <c r="CK77" s="94">
        <v>0</v>
      </c>
      <c r="CL77" s="94">
        <v>3755.12</v>
      </c>
      <c r="CM77" s="92"/>
      <c r="CN77" s="94">
        <v>0</v>
      </c>
      <c r="CO77" s="94">
        <v>0</v>
      </c>
      <c r="CP77" s="94">
        <v>0</v>
      </c>
      <c r="CQ77" s="94">
        <v>0</v>
      </c>
      <c r="CR77" s="94">
        <v>0</v>
      </c>
      <c r="CS77" s="94">
        <v>0</v>
      </c>
      <c r="CT77" s="94">
        <v>0</v>
      </c>
      <c r="CU77" s="94">
        <v>0</v>
      </c>
      <c r="CV77" s="94">
        <v>0</v>
      </c>
      <c r="CW77" s="94">
        <v>0</v>
      </c>
      <c r="CX77" s="92"/>
      <c r="CY77" s="94">
        <v>0</v>
      </c>
      <c r="CZ77" s="94">
        <v>0</v>
      </c>
      <c r="DA77" s="94">
        <v>0</v>
      </c>
      <c r="DB77" s="94">
        <v>0</v>
      </c>
      <c r="DC77" s="92"/>
      <c r="DD77" s="91" t="s">
        <v>0</v>
      </c>
      <c r="DE77" s="94">
        <v>0</v>
      </c>
      <c r="DF77" s="94">
        <v>0</v>
      </c>
      <c r="DG77" s="94">
        <v>0</v>
      </c>
      <c r="DH77" s="94">
        <v>0</v>
      </c>
      <c r="DI77" s="94">
        <v>0</v>
      </c>
    </row>
    <row r="78" spans="1:113" ht="71.400000000000006" x14ac:dyDescent="0.3">
      <c r="A78" s="91" t="s">
        <v>1590</v>
      </c>
      <c r="B78" s="91" t="s">
        <v>1054</v>
      </c>
      <c r="C78" s="91" t="s">
        <v>1055</v>
      </c>
      <c r="D78" s="91" t="s">
        <v>1071</v>
      </c>
      <c r="E78" s="91" t="s">
        <v>1096</v>
      </c>
      <c r="F78" s="91" t="s">
        <v>1073</v>
      </c>
      <c r="G78" s="91" t="s">
        <v>977</v>
      </c>
      <c r="H78" s="91" t="s">
        <v>978</v>
      </c>
      <c r="I78" s="91" t="s">
        <v>353</v>
      </c>
      <c r="J78" s="91" t="s">
        <v>1101</v>
      </c>
      <c r="K78" s="91" t="s">
        <v>1591</v>
      </c>
      <c r="L78" s="91" t="s">
        <v>37</v>
      </c>
      <c r="M78" s="94">
        <v>82938</v>
      </c>
      <c r="N78" s="94">
        <v>0</v>
      </c>
      <c r="O78" s="94">
        <v>82938</v>
      </c>
      <c r="P78" s="94">
        <v>76718</v>
      </c>
      <c r="Q78" s="94">
        <v>76718</v>
      </c>
      <c r="R78" s="94">
        <v>70498</v>
      </c>
      <c r="S78" s="94">
        <v>6220</v>
      </c>
      <c r="T78" s="94">
        <v>6220</v>
      </c>
      <c r="U78" s="94">
        <v>0</v>
      </c>
      <c r="V78" s="94">
        <v>0</v>
      </c>
      <c r="W78" s="94">
        <v>0</v>
      </c>
      <c r="X78" s="94">
        <v>6220</v>
      </c>
      <c r="Y78" s="92"/>
      <c r="Z78" s="91" t="s">
        <v>0</v>
      </c>
      <c r="AA78" s="94">
        <v>0</v>
      </c>
      <c r="AB78" s="94">
        <v>0</v>
      </c>
      <c r="AC78" s="94">
        <v>0</v>
      </c>
      <c r="AD78" s="92"/>
      <c r="AE78" s="91" t="s">
        <v>0</v>
      </c>
      <c r="AF78" s="91" t="s">
        <v>0</v>
      </c>
      <c r="AG78" s="114" t="s">
        <v>0</v>
      </c>
      <c r="AH78" s="94">
        <v>82935.73</v>
      </c>
      <c r="AI78" s="94">
        <v>76715.899999999994</v>
      </c>
      <c r="AJ78" s="94">
        <v>76715.91</v>
      </c>
      <c r="AK78" s="94">
        <v>70496.06</v>
      </c>
      <c r="AL78" s="94">
        <v>6219.85</v>
      </c>
      <c r="AM78" s="92"/>
      <c r="AN78" s="94">
        <v>82935.73</v>
      </c>
      <c r="AO78" s="94">
        <v>76715.91</v>
      </c>
      <c r="AP78" s="94">
        <v>76715.91</v>
      </c>
      <c r="AQ78" s="94">
        <v>70496.06</v>
      </c>
      <c r="AR78" s="94">
        <v>6219.85</v>
      </c>
      <c r="AS78" s="94">
        <v>6219.82</v>
      </c>
      <c r="AT78" s="94">
        <v>0</v>
      </c>
      <c r="AU78" s="94">
        <f t="shared" ref="AU78:AU141" si="1">AV78+AW78+AX78</f>
        <v>6219.82</v>
      </c>
      <c r="AV78" s="94">
        <v>0</v>
      </c>
      <c r="AW78" s="94">
        <v>0</v>
      </c>
      <c r="AX78" s="94">
        <v>6219.82</v>
      </c>
      <c r="AY78" s="94">
        <v>0</v>
      </c>
      <c r="AZ78" s="94">
        <v>0</v>
      </c>
      <c r="BA78" s="94">
        <v>0</v>
      </c>
      <c r="BB78" s="92"/>
      <c r="BC78" s="92"/>
      <c r="BD78" s="94">
        <v>0</v>
      </c>
      <c r="BE78" s="94">
        <v>0</v>
      </c>
      <c r="BF78" s="94">
        <v>82935.73</v>
      </c>
      <c r="BG78" s="94">
        <v>76715.91</v>
      </c>
      <c r="BH78" s="94">
        <v>76715.91</v>
      </c>
      <c r="BI78" s="94">
        <v>70496.06</v>
      </c>
      <c r="BJ78" s="94">
        <v>6219.85</v>
      </c>
      <c r="BK78" s="94">
        <v>6219.82</v>
      </c>
      <c r="BL78" s="94">
        <v>0</v>
      </c>
      <c r="BM78" s="94">
        <v>0</v>
      </c>
      <c r="BN78" s="94">
        <v>0</v>
      </c>
      <c r="BO78" s="94">
        <v>6219.82</v>
      </c>
      <c r="BP78" s="92"/>
      <c r="BQ78" s="94">
        <v>73445.279999999999</v>
      </c>
      <c r="BR78" s="94">
        <v>67937.2</v>
      </c>
      <c r="BS78" s="94">
        <v>67937.2</v>
      </c>
      <c r="BT78" s="94">
        <v>62429.11</v>
      </c>
      <c r="BU78" s="94">
        <v>5508.09</v>
      </c>
      <c r="BV78" s="94">
        <v>5508.08</v>
      </c>
      <c r="BW78" s="94">
        <v>0</v>
      </c>
      <c r="BX78" s="94">
        <v>0</v>
      </c>
      <c r="BY78" s="94">
        <v>0</v>
      </c>
      <c r="BZ78" s="94">
        <v>5508.08</v>
      </c>
      <c r="CA78" s="94">
        <v>0</v>
      </c>
      <c r="CB78" s="94">
        <v>0</v>
      </c>
      <c r="CC78" s="92"/>
      <c r="CD78" s="92"/>
      <c r="CE78" s="94">
        <v>0</v>
      </c>
      <c r="CF78" s="94">
        <v>0</v>
      </c>
      <c r="CG78" s="94">
        <v>0</v>
      </c>
      <c r="CH78" s="94">
        <v>0</v>
      </c>
      <c r="CI78" s="94">
        <v>0</v>
      </c>
      <c r="CJ78" s="94">
        <v>0</v>
      </c>
      <c r="CK78" s="94">
        <v>0</v>
      </c>
      <c r="CL78" s="94">
        <v>794.89</v>
      </c>
      <c r="CM78" s="92"/>
      <c r="CN78" s="94">
        <v>0</v>
      </c>
      <c r="CO78" s="94">
        <v>0</v>
      </c>
      <c r="CP78" s="94">
        <v>0</v>
      </c>
      <c r="CQ78" s="94">
        <v>0</v>
      </c>
      <c r="CR78" s="94">
        <v>0</v>
      </c>
      <c r="CS78" s="94">
        <v>0</v>
      </c>
      <c r="CT78" s="94">
        <v>0</v>
      </c>
      <c r="CU78" s="94">
        <v>0</v>
      </c>
      <c r="CV78" s="94">
        <v>0</v>
      </c>
      <c r="CW78" s="94">
        <v>0</v>
      </c>
      <c r="CX78" s="92"/>
      <c r="CY78" s="94">
        <v>0</v>
      </c>
      <c r="CZ78" s="94">
        <v>0</v>
      </c>
      <c r="DA78" s="94">
        <v>0</v>
      </c>
      <c r="DB78" s="94">
        <v>0</v>
      </c>
      <c r="DC78" s="92"/>
      <c r="DD78" s="91" t="s">
        <v>0</v>
      </c>
      <c r="DE78" s="94">
        <v>0</v>
      </c>
      <c r="DF78" s="94">
        <v>0</v>
      </c>
      <c r="DG78" s="94">
        <v>0</v>
      </c>
      <c r="DH78" s="94">
        <v>0</v>
      </c>
      <c r="DI78" s="94">
        <v>0</v>
      </c>
    </row>
    <row r="79" spans="1:113" ht="61.2" x14ac:dyDescent="0.3">
      <c r="A79" s="91" t="s">
        <v>1592</v>
      </c>
      <c r="B79" s="91" t="s">
        <v>1054</v>
      </c>
      <c r="C79" s="91" t="s">
        <v>1055</v>
      </c>
      <c r="D79" s="91" t="s">
        <v>1071</v>
      </c>
      <c r="E79" s="91" t="s">
        <v>1096</v>
      </c>
      <c r="F79" s="91" t="s">
        <v>1073</v>
      </c>
      <c r="G79" s="91" t="s">
        <v>977</v>
      </c>
      <c r="H79" s="91" t="s">
        <v>978</v>
      </c>
      <c r="I79" s="91" t="s">
        <v>349</v>
      </c>
      <c r="J79" s="91" t="s">
        <v>350</v>
      </c>
      <c r="K79" s="91" t="s">
        <v>1593</v>
      </c>
      <c r="L79" s="91" t="s">
        <v>37</v>
      </c>
      <c r="M79" s="94">
        <v>50356</v>
      </c>
      <c r="N79" s="94">
        <v>0</v>
      </c>
      <c r="O79" s="94">
        <v>50356</v>
      </c>
      <c r="P79" s="94">
        <v>50356</v>
      </c>
      <c r="Q79" s="94">
        <v>46579</v>
      </c>
      <c r="R79" s="94">
        <v>42802</v>
      </c>
      <c r="S79" s="94">
        <v>3777</v>
      </c>
      <c r="T79" s="94">
        <v>3777</v>
      </c>
      <c r="U79" s="94">
        <v>0</v>
      </c>
      <c r="V79" s="94">
        <v>0</v>
      </c>
      <c r="W79" s="94">
        <v>3777</v>
      </c>
      <c r="X79" s="94">
        <v>0</v>
      </c>
      <c r="Y79" s="92"/>
      <c r="Z79" s="91" t="s">
        <v>0</v>
      </c>
      <c r="AA79" s="94">
        <v>0</v>
      </c>
      <c r="AB79" s="94">
        <v>0</v>
      </c>
      <c r="AC79" s="94">
        <v>0</v>
      </c>
      <c r="AD79" s="92"/>
      <c r="AE79" s="91" t="s">
        <v>0</v>
      </c>
      <c r="AF79" s="91" t="s">
        <v>0</v>
      </c>
      <c r="AG79" s="114" t="s">
        <v>0</v>
      </c>
      <c r="AH79" s="94">
        <v>50356</v>
      </c>
      <c r="AI79" s="94">
        <v>50356</v>
      </c>
      <c r="AJ79" s="94">
        <v>46579</v>
      </c>
      <c r="AK79" s="94">
        <v>42802</v>
      </c>
      <c r="AL79" s="94">
        <v>3777</v>
      </c>
      <c r="AM79" s="92"/>
      <c r="AN79" s="94">
        <v>50356</v>
      </c>
      <c r="AO79" s="94">
        <v>50356</v>
      </c>
      <c r="AP79" s="94">
        <v>46579</v>
      </c>
      <c r="AQ79" s="94">
        <v>42802</v>
      </c>
      <c r="AR79" s="94">
        <v>3777</v>
      </c>
      <c r="AS79" s="94">
        <v>3777</v>
      </c>
      <c r="AT79" s="94">
        <v>0</v>
      </c>
      <c r="AU79" s="94">
        <f t="shared" si="1"/>
        <v>3777</v>
      </c>
      <c r="AV79" s="94">
        <v>0</v>
      </c>
      <c r="AW79" s="94">
        <v>3777</v>
      </c>
      <c r="AX79" s="94">
        <v>0</v>
      </c>
      <c r="AY79" s="94">
        <v>0</v>
      </c>
      <c r="AZ79" s="94">
        <v>0</v>
      </c>
      <c r="BA79" s="94">
        <v>0</v>
      </c>
      <c r="BB79" s="92"/>
      <c r="BC79" s="92"/>
      <c r="BD79" s="94">
        <v>0</v>
      </c>
      <c r="BE79" s="94">
        <v>0</v>
      </c>
      <c r="BF79" s="94">
        <v>50356</v>
      </c>
      <c r="BG79" s="94">
        <v>50356</v>
      </c>
      <c r="BH79" s="94">
        <v>46579</v>
      </c>
      <c r="BI79" s="94">
        <v>42802</v>
      </c>
      <c r="BJ79" s="94">
        <v>3777</v>
      </c>
      <c r="BK79" s="94">
        <v>3777</v>
      </c>
      <c r="BL79" s="94">
        <v>0</v>
      </c>
      <c r="BM79" s="94">
        <v>0</v>
      </c>
      <c r="BN79" s="94">
        <v>3777</v>
      </c>
      <c r="BO79" s="94">
        <v>0</v>
      </c>
      <c r="BP79" s="92"/>
      <c r="BQ79" s="94">
        <v>50356</v>
      </c>
      <c r="BR79" s="94">
        <v>50356</v>
      </c>
      <c r="BS79" s="94">
        <v>46579</v>
      </c>
      <c r="BT79" s="94">
        <v>42802</v>
      </c>
      <c r="BU79" s="94">
        <v>3777</v>
      </c>
      <c r="BV79" s="94">
        <v>3777</v>
      </c>
      <c r="BW79" s="94">
        <v>0</v>
      </c>
      <c r="BX79" s="94">
        <v>0</v>
      </c>
      <c r="BY79" s="94">
        <v>3777</v>
      </c>
      <c r="BZ79" s="94">
        <v>0</v>
      </c>
      <c r="CA79" s="94">
        <v>0</v>
      </c>
      <c r="CB79" s="94">
        <v>0</v>
      </c>
      <c r="CC79" s="92"/>
      <c r="CD79" s="92"/>
      <c r="CE79" s="94">
        <v>0</v>
      </c>
      <c r="CF79" s="94">
        <v>0</v>
      </c>
      <c r="CG79" s="94">
        <v>0</v>
      </c>
      <c r="CH79" s="94">
        <v>0</v>
      </c>
      <c r="CI79" s="94">
        <v>0</v>
      </c>
      <c r="CJ79" s="94">
        <v>0</v>
      </c>
      <c r="CK79" s="94">
        <v>0</v>
      </c>
      <c r="CL79" s="94">
        <v>660.94</v>
      </c>
      <c r="CM79" s="92"/>
      <c r="CN79" s="94">
        <v>0</v>
      </c>
      <c r="CO79" s="94">
        <v>0</v>
      </c>
      <c r="CP79" s="94">
        <v>0</v>
      </c>
      <c r="CQ79" s="94">
        <v>0</v>
      </c>
      <c r="CR79" s="94">
        <v>0</v>
      </c>
      <c r="CS79" s="94">
        <v>0</v>
      </c>
      <c r="CT79" s="94">
        <v>0</v>
      </c>
      <c r="CU79" s="94">
        <v>0</v>
      </c>
      <c r="CV79" s="94">
        <v>0</v>
      </c>
      <c r="CW79" s="94">
        <v>0</v>
      </c>
      <c r="CX79" s="92"/>
      <c r="CY79" s="94">
        <v>0</v>
      </c>
      <c r="CZ79" s="94">
        <v>0</v>
      </c>
      <c r="DA79" s="94">
        <v>0</v>
      </c>
      <c r="DB79" s="94">
        <v>0</v>
      </c>
      <c r="DC79" s="92"/>
      <c r="DD79" s="91" t="s">
        <v>0</v>
      </c>
      <c r="DE79" s="94">
        <v>0</v>
      </c>
      <c r="DF79" s="94">
        <v>0</v>
      </c>
      <c r="DG79" s="94">
        <v>0</v>
      </c>
      <c r="DH79" s="94">
        <v>0</v>
      </c>
      <c r="DI79" s="94">
        <v>0</v>
      </c>
    </row>
    <row r="80" spans="1:113" ht="30.6" x14ac:dyDescent="0.3">
      <c r="A80" s="91" t="s">
        <v>1594</v>
      </c>
      <c r="B80" s="91" t="s">
        <v>1054</v>
      </c>
      <c r="C80" s="91" t="s">
        <v>1055</v>
      </c>
      <c r="D80" s="91" t="s">
        <v>1071</v>
      </c>
      <c r="E80" s="91" t="s">
        <v>1096</v>
      </c>
      <c r="F80" s="91" t="s">
        <v>1073</v>
      </c>
      <c r="G80" s="91" t="s">
        <v>977</v>
      </c>
      <c r="H80" s="91" t="s">
        <v>978</v>
      </c>
      <c r="I80" s="91" t="s">
        <v>357</v>
      </c>
      <c r="J80" s="91" t="s">
        <v>358</v>
      </c>
      <c r="K80" s="91" t="s">
        <v>1595</v>
      </c>
      <c r="L80" s="91" t="s">
        <v>37</v>
      </c>
      <c r="M80" s="94">
        <v>43413.03</v>
      </c>
      <c r="N80" s="94">
        <v>0</v>
      </c>
      <c r="O80" s="94">
        <v>43413.03</v>
      </c>
      <c r="P80" s="94">
        <v>40157.050000000003</v>
      </c>
      <c r="Q80" s="94">
        <v>40157.050000000003</v>
      </c>
      <c r="R80" s="94">
        <v>36901.08</v>
      </c>
      <c r="S80" s="94">
        <v>3255.97</v>
      </c>
      <c r="T80" s="94">
        <v>3255.98</v>
      </c>
      <c r="U80" s="94">
        <v>0</v>
      </c>
      <c r="V80" s="94">
        <v>0</v>
      </c>
      <c r="W80" s="94">
        <v>0</v>
      </c>
      <c r="X80" s="94">
        <v>3255.98</v>
      </c>
      <c r="Y80" s="92"/>
      <c r="Z80" s="91" t="s">
        <v>0</v>
      </c>
      <c r="AA80" s="94">
        <v>0</v>
      </c>
      <c r="AB80" s="94">
        <v>0</v>
      </c>
      <c r="AC80" s="94">
        <v>0</v>
      </c>
      <c r="AD80" s="92"/>
      <c r="AE80" s="91" t="s">
        <v>0</v>
      </c>
      <c r="AF80" s="91" t="s">
        <v>0</v>
      </c>
      <c r="AG80" s="114" t="s">
        <v>0</v>
      </c>
      <c r="AH80" s="94">
        <v>43147.74</v>
      </c>
      <c r="AI80" s="94">
        <v>39911.660000000003</v>
      </c>
      <c r="AJ80" s="94">
        <v>39911.65</v>
      </c>
      <c r="AK80" s="94">
        <v>36675.58</v>
      </c>
      <c r="AL80" s="94">
        <v>3236.07</v>
      </c>
      <c r="AM80" s="92"/>
      <c r="AN80" s="94">
        <v>43147.74</v>
      </c>
      <c r="AO80" s="94">
        <v>39911.65</v>
      </c>
      <c r="AP80" s="94">
        <v>39911.65</v>
      </c>
      <c r="AQ80" s="94">
        <v>36675.58</v>
      </c>
      <c r="AR80" s="94">
        <v>3236.07</v>
      </c>
      <c r="AS80" s="94">
        <v>3236.09</v>
      </c>
      <c r="AT80" s="94">
        <v>0</v>
      </c>
      <c r="AU80" s="94">
        <f t="shared" si="1"/>
        <v>3236.09</v>
      </c>
      <c r="AV80" s="94">
        <v>0</v>
      </c>
      <c r="AW80" s="94">
        <v>0</v>
      </c>
      <c r="AX80" s="94">
        <v>3236.09</v>
      </c>
      <c r="AY80" s="94">
        <v>0</v>
      </c>
      <c r="AZ80" s="94">
        <v>0</v>
      </c>
      <c r="BA80" s="94">
        <v>0</v>
      </c>
      <c r="BB80" s="92"/>
      <c r="BC80" s="92"/>
      <c r="BD80" s="94">
        <v>0</v>
      </c>
      <c r="BE80" s="94">
        <v>0</v>
      </c>
      <c r="BF80" s="94">
        <v>43147.74</v>
      </c>
      <c r="BG80" s="94">
        <v>39911.65</v>
      </c>
      <c r="BH80" s="94">
        <v>39911.65</v>
      </c>
      <c r="BI80" s="94">
        <v>36675.58</v>
      </c>
      <c r="BJ80" s="94">
        <v>3236.07</v>
      </c>
      <c r="BK80" s="94">
        <v>3236.09</v>
      </c>
      <c r="BL80" s="94">
        <v>0</v>
      </c>
      <c r="BM80" s="94">
        <v>0</v>
      </c>
      <c r="BN80" s="94">
        <v>0</v>
      </c>
      <c r="BO80" s="94">
        <v>3236.09</v>
      </c>
      <c r="BP80" s="92"/>
      <c r="BQ80" s="94">
        <v>43147.74</v>
      </c>
      <c r="BR80" s="94">
        <v>39911.65</v>
      </c>
      <c r="BS80" s="94">
        <v>39911.65</v>
      </c>
      <c r="BT80" s="94">
        <v>36675.58</v>
      </c>
      <c r="BU80" s="94">
        <v>3236.07</v>
      </c>
      <c r="BV80" s="94">
        <v>3236.09</v>
      </c>
      <c r="BW80" s="94">
        <v>0</v>
      </c>
      <c r="BX80" s="94">
        <v>0</v>
      </c>
      <c r="BY80" s="94">
        <v>0</v>
      </c>
      <c r="BZ80" s="94">
        <v>3236.09</v>
      </c>
      <c r="CA80" s="94">
        <v>0</v>
      </c>
      <c r="CB80" s="94">
        <v>0</v>
      </c>
      <c r="CC80" s="92"/>
      <c r="CD80" s="92"/>
      <c r="CE80" s="94">
        <v>0</v>
      </c>
      <c r="CF80" s="94">
        <v>0</v>
      </c>
      <c r="CG80" s="94">
        <v>0</v>
      </c>
      <c r="CH80" s="94">
        <v>0</v>
      </c>
      <c r="CI80" s="94">
        <v>0</v>
      </c>
      <c r="CJ80" s="94">
        <v>0</v>
      </c>
      <c r="CK80" s="94">
        <v>0</v>
      </c>
      <c r="CL80" s="94">
        <v>519.97</v>
      </c>
      <c r="CM80" s="92"/>
      <c r="CN80" s="94">
        <v>0</v>
      </c>
      <c r="CO80" s="94">
        <v>0</v>
      </c>
      <c r="CP80" s="94">
        <v>0</v>
      </c>
      <c r="CQ80" s="94">
        <v>0</v>
      </c>
      <c r="CR80" s="94">
        <v>0</v>
      </c>
      <c r="CS80" s="94">
        <v>0</v>
      </c>
      <c r="CT80" s="94">
        <v>0</v>
      </c>
      <c r="CU80" s="94">
        <v>0</v>
      </c>
      <c r="CV80" s="94">
        <v>0</v>
      </c>
      <c r="CW80" s="94">
        <v>0</v>
      </c>
      <c r="CX80" s="92"/>
      <c r="CY80" s="94">
        <v>0</v>
      </c>
      <c r="CZ80" s="94">
        <v>0</v>
      </c>
      <c r="DA80" s="94">
        <v>0</v>
      </c>
      <c r="DB80" s="94">
        <v>0</v>
      </c>
      <c r="DC80" s="92"/>
      <c r="DD80" s="91" t="s">
        <v>0</v>
      </c>
      <c r="DE80" s="94">
        <v>0</v>
      </c>
      <c r="DF80" s="94">
        <v>0</v>
      </c>
      <c r="DG80" s="94">
        <v>0</v>
      </c>
      <c r="DH80" s="94">
        <v>0</v>
      </c>
      <c r="DI80" s="94">
        <v>0</v>
      </c>
    </row>
    <row r="81" spans="1:113" ht="61.2" x14ac:dyDescent="0.3">
      <c r="A81" s="91" t="s">
        <v>1596</v>
      </c>
      <c r="B81" s="91" t="s">
        <v>1054</v>
      </c>
      <c r="C81" s="91" t="s">
        <v>1055</v>
      </c>
      <c r="D81" s="91" t="s">
        <v>1071</v>
      </c>
      <c r="E81" s="91" t="s">
        <v>1096</v>
      </c>
      <c r="F81" s="91" t="s">
        <v>1073</v>
      </c>
      <c r="G81" s="91" t="s">
        <v>977</v>
      </c>
      <c r="H81" s="91" t="s">
        <v>978</v>
      </c>
      <c r="I81" s="91" t="s">
        <v>373</v>
      </c>
      <c r="J81" s="91" t="s">
        <v>1108</v>
      </c>
      <c r="K81" s="91" t="s">
        <v>1597</v>
      </c>
      <c r="L81" s="91" t="s">
        <v>37</v>
      </c>
      <c r="M81" s="94">
        <v>22790</v>
      </c>
      <c r="N81" s="94">
        <v>0</v>
      </c>
      <c r="O81" s="94">
        <v>22790</v>
      </c>
      <c r="P81" s="94">
        <v>11367</v>
      </c>
      <c r="Q81" s="94">
        <v>11367</v>
      </c>
      <c r="R81" s="94">
        <v>10445</v>
      </c>
      <c r="S81" s="94">
        <v>922</v>
      </c>
      <c r="T81" s="94">
        <v>11423</v>
      </c>
      <c r="U81" s="94">
        <v>0</v>
      </c>
      <c r="V81" s="94">
        <v>0</v>
      </c>
      <c r="W81" s="94">
        <v>0</v>
      </c>
      <c r="X81" s="94">
        <v>11423</v>
      </c>
      <c r="Y81" s="92"/>
      <c r="Z81" s="91" t="s">
        <v>0</v>
      </c>
      <c r="AA81" s="94">
        <v>0</v>
      </c>
      <c r="AB81" s="94">
        <v>0</v>
      </c>
      <c r="AC81" s="94">
        <v>0</v>
      </c>
      <c r="AD81" s="92"/>
      <c r="AE81" s="91" t="s">
        <v>0</v>
      </c>
      <c r="AF81" s="91" t="s">
        <v>0</v>
      </c>
      <c r="AG81" s="114" t="s">
        <v>0</v>
      </c>
      <c r="AH81" s="94">
        <v>22790</v>
      </c>
      <c r="AI81" s="94">
        <v>11367</v>
      </c>
      <c r="AJ81" s="94">
        <v>11367</v>
      </c>
      <c r="AK81" s="94">
        <v>10445</v>
      </c>
      <c r="AL81" s="94">
        <v>922</v>
      </c>
      <c r="AM81" s="92"/>
      <c r="AN81" s="94">
        <v>22790</v>
      </c>
      <c r="AO81" s="94">
        <v>11367</v>
      </c>
      <c r="AP81" s="94">
        <v>11367</v>
      </c>
      <c r="AQ81" s="94">
        <v>10445</v>
      </c>
      <c r="AR81" s="94">
        <v>922</v>
      </c>
      <c r="AS81" s="94">
        <v>11423</v>
      </c>
      <c r="AT81" s="94">
        <v>0</v>
      </c>
      <c r="AU81" s="94">
        <f t="shared" si="1"/>
        <v>11423</v>
      </c>
      <c r="AV81" s="94">
        <v>0</v>
      </c>
      <c r="AW81" s="94">
        <v>0</v>
      </c>
      <c r="AX81" s="94">
        <v>11423</v>
      </c>
      <c r="AY81" s="94">
        <v>0</v>
      </c>
      <c r="AZ81" s="94">
        <v>0</v>
      </c>
      <c r="BA81" s="94">
        <v>0</v>
      </c>
      <c r="BB81" s="92"/>
      <c r="BC81" s="92"/>
      <c r="BD81" s="94">
        <v>0</v>
      </c>
      <c r="BE81" s="94">
        <v>0</v>
      </c>
      <c r="BF81" s="94">
        <v>22790</v>
      </c>
      <c r="BG81" s="94">
        <v>11367</v>
      </c>
      <c r="BH81" s="94">
        <v>11367</v>
      </c>
      <c r="BI81" s="94">
        <v>10445</v>
      </c>
      <c r="BJ81" s="94">
        <v>922</v>
      </c>
      <c r="BK81" s="94">
        <v>11423</v>
      </c>
      <c r="BL81" s="94">
        <v>0</v>
      </c>
      <c r="BM81" s="94">
        <v>0</v>
      </c>
      <c r="BN81" s="94">
        <v>0</v>
      </c>
      <c r="BO81" s="94">
        <v>11423</v>
      </c>
      <c r="BP81" s="92"/>
      <c r="BQ81" s="94">
        <v>22790</v>
      </c>
      <c r="BR81" s="94">
        <v>11367</v>
      </c>
      <c r="BS81" s="94">
        <v>11367</v>
      </c>
      <c r="BT81" s="94">
        <v>10445</v>
      </c>
      <c r="BU81" s="94">
        <v>922</v>
      </c>
      <c r="BV81" s="94">
        <v>11423</v>
      </c>
      <c r="BW81" s="94">
        <v>0</v>
      </c>
      <c r="BX81" s="94">
        <v>0</v>
      </c>
      <c r="BY81" s="94">
        <v>0</v>
      </c>
      <c r="BZ81" s="94">
        <v>11423</v>
      </c>
      <c r="CA81" s="94">
        <v>0</v>
      </c>
      <c r="CB81" s="94">
        <v>0</v>
      </c>
      <c r="CC81" s="92"/>
      <c r="CD81" s="92"/>
      <c r="CE81" s="94">
        <v>0</v>
      </c>
      <c r="CF81" s="94">
        <v>0</v>
      </c>
      <c r="CG81" s="94">
        <v>0</v>
      </c>
      <c r="CH81" s="94">
        <v>0</v>
      </c>
      <c r="CI81" s="94">
        <v>0</v>
      </c>
      <c r="CJ81" s="94">
        <v>0</v>
      </c>
      <c r="CK81" s="94">
        <v>0</v>
      </c>
      <c r="CL81" s="94">
        <v>0</v>
      </c>
      <c r="CM81" s="92"/>
      <c r="CN81" s="94">
        <v>0</v>
      </c>
      <c r="CO81" s="94">
        <v>0</v>
      </c>
      <c r="CP81" s="94">
        <v>0</v>
      </c>
      <c r="CQ81" s="94">
        <v>0</v>
      </c>
      <c r="CR81" s="94">
        <v>0</v>
      </c>
      <c r="CS81" s="94">
        <v>0</v>
      </c>
      <c r="CT81" s="94">
        <v>0</v>
      </c>
      <c r="CU81" s="94">
        <v>0</v>
      </c>
      <c r="CV81" s="94">
        <v>0</v>
      </c>
      <c r="CW81" s="94">
        <v>0</v>
      </c>
      <c r="CX81" s="92"/>
      <c r="CY81" s="94">
        <v>0</v>
      </c>
      <c r="CZ81" s="94">
        <v>0</v>
      </c>
      <c r="DA81" s="94">
        <v>0</v>
      </c>
      <c r="DB81" s="94">
        <v>0</v>
      </c>
      <c r="DC81" s="92"/>
      <c r="DD81" s="91" t="s">
        <v>0</v>
      </c>
      <c r="DE81" s="94">
        <v>0</v>
      </c>
      <c r="DF81" s="94">
        <v>0</v>
      </c>
      <c r="DG81" s="94">
        <v>0</v>
      </c>
      <c r="DH81" s="94">
        <v>0</v>
      </c>
      <c r="DI81" s="94">
        <v>0</v>
      </c>
    </row>
    <row r="82" spans="1:113" ht="61.2" x14ac:dyDescent="0.3">
      <c r="A82" s="91" t="s">
        <v>1598</v>
      </c>
      <c r="B82" s="91" t="s">
        <v>1054</v>
      </c>
      <c r="C82" s="91" t="s">
        <v>1055</v>
      </c>
      <c r="D82" s="91" t="s">
        <v>1071</v>
      </c>
      <c r="E82" s="91" t="s">
        <v>1096</v>
      </c>
      <c r="F82" s="91" t="s">
        <v>1073</v>
      </c>
      <c r="G82" s="91" t="s">
        <v>977</v>
      </c>
      <c r="H82" s="91" t="s">
        <v>978</v>
      </c>
      <c r="I82" s="91" t="s">
        <v>369</v>
      </c>
      <c r="J82" s="91" t="s">
        <v>370</v>
      </c>
      <c r="K82" s="91" t="s">
        <v>1599</v>
      </c>
      <c r="L82" s="91" t="s">
        <v>981</v>
      </c>
      <c r="M82" s="94">
        <v>163532</v>
      </c>
      <c r="N82" s="94">
        <v>0</v>
      </c>
      <c r="O82" s="94">
        <v>163532</v>
      </c>
      <c r="P82" s="94">
        <v>163532</v>
      </c>
      <c r="Q82" s="94">
        <v>151267</v>
      </c>
      <c r="R82" s="94">
        <v>139002</v>
      </c>
      <c r="S82" s="94">
        <v>12265</v>
      </c>
      <c r="T82" s="94">
        <v>12265</v>
      </c>
      <c r="U82" s="94">
        <v>0</v>
      </c>
      <c r="V82" s="94">
        <v>0</v>
      </c>
      <c r="W82" s="94">
        <v>12265</v>
      </c>
      <c r="X82" s="94">
        <v>0</v>
      </c>
      <c r="Y82" s="92"/>
      <c r="Z82" s="91" t="s">
        <v>0</v>
      </c>
      <c r="AA82" s="94">
        <v>13240.6</v>
      </c>
      <c r="AB82" s="94">
        <v>12167.04</v>
      </c>
      <c r="AC82" s="94">
        <v>1073.56</v>
      </c>
      <c r="AD82" s="92"/>
      <c r="AE82" s="91" t="s">
        <v>0</v>
      </c>
      <c r="AF82" s="91" t="s">
        <v>0</v>
      </c>
      <c r="AG82" s="114" t="s">
        <v>0</v>
      </c>
      <c r="AH82" s="94">
        <v>100678.9</v>
      </c>
      <c r="AI82" s="94">
        <v>100678.9</v>
      </c>
      <c r="AJ82" s="94">
        <v>108887.32</v>
      </c>
      <c r="AK82" s="94">
        <v>100058.53</v>
      </c>
      <c r="AL82" s="94">
        <v>8828.7900000000009</v>
      </c>
      <c r="AM82" s="92"/>
      <c r="AN82" s="94">
        <v>100678.9</v>
      </c>
      <c r="AO82" s="94">
        <v>100678.9</v>
      </c>
      <c r="AP82" s="94">
        <v>93127.92</v>
      </c>
      <c r="AQ82" s="94">
        <v>85576.94</v>
      </c>
      <c r="AR82" s="94">
        <v>7550.98</v>
      </c>
      <c r="AS82" s="94">
        <v>7550.98</v>
      </c>
      <c r="AT82" s="94">
        <v>0</v>
      </c>
      <c r="AU82" s="94">
        <f t="shared" si="1"/>
        <v>7550.98</v>
      </c>
      <c r="AV82" s="94">
        <v>0</v>
      </c>
      <c r="AW82" s="94">
        <v>7550.98</v>
      </c>
      <c r="AX82" s="94">
        <v>0</v>
      </c>
      <c r="AY82" s="94">
        <v>0</v>
      </c>
      <c r="AZ82" s="94">
        <v>0</v>
      </c>
      <c r="BA82" s="94">
        <v>0</v>
      </c>
      <c r="BB82" s="92"/>
      <c r="BC82" s="92"/>
      <c r="BD82" s="94">
        <v>0</v>
      </c>
      <c r="BE82" s="94">
        <v>0</v>
      </c>
      <c r="BF82" s="94">
        <v>100678.9</v>
      </c>
      <c r="BG82" s="94">
        <v>100678.9</v>
      </c>
      <c r="BH82" s="94">
        <v>93127.92</v>
      </c>
      <c r="BI82" s="94">
        <v>85576.94</v>
      </c>
      <c r="BJ82" s="94">
        <v>7550.98</v>
      </c>
      <c r="BK82" s="94">
        <v>7550.98</v>
      </c>
      <c r="BL82" s="94">
        <v>0</v>
      </c>
      <c r="BM82" s="94">
        <v>0</v>
      </c>
      <c r="BN82" s="94">
        <v>7550.98</v>
      </c>
      <c r="BO82" s="94">
        <v>0</v>
      </c>
      <c r="BP82" s="92"/>
      <c r="BQ82" s="94">
        <v>100678.9</v>
      </c>
      <c r="BR82" s="94">
        <v>100678.9</v>
      </c>
      <c r="BS82" s="94">
        <v>93127.92</v>
      </c>
      <c r="BT82" s="94">
        <v>85576.94</v>
      </c>
      <c r="BU82" s="94">
        <v>7550.98</v>
      </c>
      <c r="BV82" s="94">
        <v>7550.98</v>
      </c>
      <c r="BW82" s="94">
        <v>0</v>
      </c>
      <c r="BX82" s="94">
        <v>0</v>
      </c>
      <c r="BY82" s="94">
        <v>7550.98</v>
      </c>
      <c r="BZ82" s="94">
        <v>0</v>
      </c>
      <c r="CA82" s="94">
        <v>0</v>
      </c>
      <c r="CB82" s="94">
        <v>0</v>
      </c>
      <c r="CC82" s="99">
        <v>44042</v>
      </c>
      <c r="CD82" s="92"/>
      <c r="CE82" s="94">
        <v>-52364.800000000003</v>
      </c>
      <c r="CF82" s="94">
        <v>-52364.800000000003</v>
      </c>
      <c r="CG82" s="94">
        <v>0</v>
      </c>
      <c r="CH82" s="94">
        <v>0</v>
      </c>
      <c r="CI82" s="94">
        <v>0</v>
      </c>
      <c r="CJ82" s="94">
        <v>0</v>
      </c>
      <c r="CK82" s="94">
        <v>0</v>
      </c>
      <c r="CL82" s="94">
        <v>1321.43</v>
      </c>
      <c r="CM82" s="92"/>
      <c r="CN82" s="94">
        <v>0</v>
      </c>
      <c r="CO82" s="94">
        <v>0</v>
      </c>
      <c r="CP82" s="94">
        <v>0</v>
      </c>
      <c r="CQ82" s="94">
        <v>0</v>
      </c>
      <c r="CR82" s="94">
        <v>0</v>
      </c>
      <c r="CS82" s="94">
        <v>0</v>
      </c>
      <c r="CT82" s="94">
        <v>0</v>
      </c>
      <c r="CU82" s="94">
        <v>0</v>
      </c>
      <c r="CV82" s="94">
        <v>0</v>
      </c>
      <c r="CW82" s="94">
        <v>0</v>
      </c>
      <c r="CX82" s="92"/>
      <c r="CY82" s="94">
        <v>0</v>
      </c>
      <c r="CZ82" s="94">
        <v>0</v>
      </c>
      <c r="DA82" s="94">
        <v>0</v>
      </c>
      <c r="DB82" s="94">
        <v>0</v>
      </c>
      <c r="DC82" s="92"/>
      <c r="DD82" s="91" t="s">
        <v>0</v>
      </c>
      <c r="DE82" s="94">
        <v>0</v>
      </c>
      <c r="DF82" s="94">
        <v>0</v>
      </c>
      <c r="DG82" s="94">
        <v>0</v>
      </c>
      <c r="DH82" s="94">
        <v>0</v>
      </c>
      <c r="DI82" s="94">
        <v>0</v>
      </c>
    </row>
    <row r="83" spans="1:113" ht="71.400000000000006" x14ac:dyDescent="0.3">
      <c r="A83" s="91" t="s">
        <v>1600</v>
      </c>
      <c r="B83" s="91" t="s">
        <v>1054</v>
      </c>
      <c r="C83" s="91" t="s">
        <v>1055</v>
      </c>
      <c r="D83" s="91" t="s">
        <v>1071</v>
      </c>
      <c r="E83" s="91" t="s">
        <v>1096</v>
      </c>
      <c r="F83" s="91" t="s">
        <v>1073</v>
      </c>
      <c r="G83" s="91" t="s">
        <v>977</v>
      </c>
      <c r="H83" s="91" t="s">
        <v>978</v>
      </c>
      <c r="I83" s="91" t="s">
        <v>381</v>
      </c>
      <c r="J83" s="91" t="s">
        <v>382</v>
      </c>
      <c r="K83" s="91" t="s">
        <v>1601</v>
      </c>
      <c r="L83" s="91" t="s">
        <v>37</v>
      </c>
      <c r="M83" s="94">
        <v>27906</v>
      </c>
      <c r="N83" s="94">
        <v>0</v>
      </c>
      <c r="O83" s="94">
        <v>27906</v>
      </c>
      <c r="P83" s="94">
        <v>25813</v>
      </c>
      <c r="Q83" s="94">
        <v>25813</v>
      </c>
      <c r="R83" s="94">
        <v>23720.1</v>
      </c>
      <c r="S83" s="94">
        <v>2092.9</v>
      </c>
      <c r="T83" s="94">
        <v>2093</v>
      </c>
      <c r="U83" s="94">
        <v>0</v>
      </c>
      <c r="V83" s="94">
        <v>0</v>
      </c>
      <c r="W83" s="94">
        <v>0</v>
      </c>
      <c r="X83" s="94">
        <v>2093</v>
      </c>
      <c r="Y83" s="92"/>
      <c r="Z83" s="91" t="s">
        <v>0</v>
      </c>
      <c r="AA83" s="94">
        <v>0</v>
      </c>
      <c r="AB83" s="94">
        <v>0</v>
      </c>
      <c r="AC83" s="94">
        <v>0</v>
      </c>
      <c r="AD83" s="92"/>
      <c r="AE83" s="91" t="s">
        <v>0</v>
      </c>
      <c r="AF83" s="91" t="s">
        <v>0</v>
      </c>
      <c r="AG83" s="114" t="s">
        <v>0</v>
      </c>
      <c r="AH83" s="94">
        <v>27906</v>
      </c>
      <c r="AI83" s="94">
        <v>25813</v>
      </c>
      <c r="AJ83" s="94">
        <v>25813</v>
      </c>
      <c r="AK83" s="94">
        <v>23720.1</v>
      </c>
      <c r="AL83" s="94">
        <v>2092.9</v>
      </c>
      <c r="AM83" s="92"/>
      <c r="AN83" s="94">
        <v>27906</v>
      </c>
      <c r="AO83" s="94">
        <v>25813</v>
      </c>
      <c r="AP83" s="94">
        <v>25813</v>
      </c>
      <c r="AQ83" s="94">
        <v>23720.1</v>
      </c>
      <c r="AR83" s="94">
        <v>2092.9</v>
      </c>
      <c r="AS83" s="94">
        <v>2093</v>
      </c>
      <c r="AT83" s="94">
        <v>0</v>
      </c>
      <c r="AU83" s="94">
        <f t="shared" si="1"/>
        <v>2093</v>
      </c>
      <c r="AV83" s="94">
        <v>0</v>
      </c>
      <c r="AW83" s="94">
        <v>0</v>
      </c>
      <c r="AX83" s="94">
        <v>2093</v>
      </c>
      <c r="AY83" s="94">
        <v>0</v>
      </c>
      <c r="AZ83" s="94">
        <v>0</v>
      </c>
      <c r="BA83" s="94">
        <v>0</v>
      </c>
      <c r="BB83" s="92"/>
      <c r="BC83" s="92"/>
      <c r="BD83" s="94">
        <v>0</v>
      </c>
      <c r="BE83" s="94">
        <v>0</v>
      </c>
      <c r="BF83" s="94">
        <v>27906</v>
      </c>
      <c r="BG83" s="94">
        <v>25813</v>
      </c>
      <c r="BH83" s="94">
        <v>25813</v>
      </c>
      <c r="BI83" s="94">
        <v>23720.1</v>
      </c>
      <c r="BJ83" s="94">
        <v>2092.9</v>
      </c>
      <c r="BK83" s="94">
        <v>2093</v>
      </c>
      <c r="BL83" s="94">
        <v>0</v>
      </c>
      <c r="BM83" s="94">
        <v>0</v>
      </c>
      <c r="BN83" s="94">
        <v>0</v>
      </c>
      <c r="BO83" s="94">
        <v>2093</v>
      </c>
      <c r="BP83" s="92"/>
      <c r="BQ83" s="94">
        <v>27906</v>
      </c>
      <c r="BR83" s="94">
        <v>25813</v>
      </c>
      <c r="BS83" s="94">
        <v>25813</v>
      </c>
      <c r="BT83" s="94">
        <v>23720.1</v>
      </c>
      <c r="BU83" s="94">
        <v>2092.9</v>
      </c>
      <c r="BV83" s="94">
        <v>2093</v>
      </c>
      <c r="BW83" s="94">
        <v>0</v>
      </c>
      <c r="BX83" s="94">
        <v>0</v>
      </c>
      <c r="BY83" s="94">
        <v>0</v>
      </c>
      <c r="BZ83" s="94">
        <v>2093</v>
      </c>
      <c r="CA83" s="94">
        <v>0</v>
      </c>
      <c r="CB83" s="94">
        <v>0</v>
      </c>
      <c r="CC83" s="92"/>
      <c r="CD83" s="92"/>
      <c r="CE83" s="94">
        <v>0</v>
      </c>
      <c r="CF83" s="94">
        <v>0</v>
      </c>
      <c r="CG83" s="94">
        <v>0</v>
      </c>
      <c r="CH83" s="94">
        <v>0</v>
      </c>
      <c r="CI83" s="94">
        <v>0</v>
      </c>
      <c r="CJ83" s="94">
        <v>0</v>
      </c>
      <c r="CK83" s="94">
        <v>0</v>
      </c>
      <c r="CL83" s="94">
        <v>338.55</v>
      </c>
      <c r="CM83" s="92"/>
      <c r="CN83" s="94">
        <v>0</v>
      </c>
      <c r="CO83" s="94">
        <v>0</v>
      </c>
      <c r="CP83" s="94">
        <v>0</v>
      </c>
      <c r="CQ83" s="94">
        <v>0</v>
      </c>
      <c r="CR83" s="94">
        <v>0</v>
      </c>
      <c r="CS83" s="94">
        <v>0</v>
      </c>
      <c r="CT83" s="94">
        <v>0</v>
      </c>
      <c r="CU83" s="94">
        <v>0</v>
      </c>
      <c r="CV83" s="94">
        <v>0</v>
      </c>
      <c r="CW83" s="94">
        <v>0</v>
      </c>
      <c r="CX83" s="92"/>
      <c r="CY83" s="94">
        <v>0</v>
      </c>
      <c r="CZ83" s="94">
        <v>0</v>
      </c>
      <c r="DA83" s="94">
        <v>0</v>
      </c>
      <c r="DB83" s="94">
        <v>0</v>
      </c>
      <c r="DC83" s="92"/>
      <c r="DD83" s="91" t="s">
        <v>0</v>
      </c>
      <c r="DE83" s="94">
        <v>0</v>
      </c>
      <c r="DF83" s="94">
        <v>0</v>
      </c>
      <c r="DG83" s="94">
        <v>0</v>
      </c>
      <c r="DH83" s="94">
        <v>0</v>
      </c>
      <c r="DI83" s="94">
        <v>0</v>
      </c>
    </row>
    <row r="84" spans="1:113" ht="51" x14ac:dyDescent="0.3">
      <c r="A84" s="91" t="s">
        <v>1602</v>
      </c>
      <c r="B84" s="91" t="s">
        <v>1054</v>
      </c>
      <c r="C84" s="91" t="s">
        <v>1055</v>
      </c>
      <c r="D84" s="91" t="s">
        <v>1071</v>
      </c>
      <c r="E84" s="91" t="s">
        <v>1096</v>
      </c>
      <c r="F84" s="91" t="s">
        <v>1073</v>
      </c>
      <c r="G84" s="91" t="s">
        <v>977</v>
      </c>
      <c r="H84" s="91" t="s">
        <v>978</v>
      </c>
      <c r="I84" s="91" t="s">
        <v>361</v>
      </c>
      <c r="J84" s="91" t="s">
        <v>362</v>
      </c>
      <c r="K84" s="91" t="s">
        <v>1603</v>
      </c>
      <c r="L84" s="91" t="s">
        <v>981</v>
      </c>
      <c r="M84" s="94">
        <v>172142.73</v>
      </c>
      <c r="N84" s="94">
        <v>0</v>
      </c>
      <c r="O84" s="94">
        <v>172142.73</v>
      </c>
      <c r="P84" s="94">
        <v>172142.73</v>
      </c>
      <c r="Q84" s="94">
        <v>158988.69</v>
      </c>
      <c r="R84" s="94">
        <v>146115.69</v>
      </c>
      <c r="S84" s="94">
        <v>12873</v>
      </c>
      <c r="T84" s="94">
        <v>13154.04</v>
      </c>
      <c r="U84" s="94">
        <v>0</v>
      </c>
      <c r="V84" s="94">
        <v>0</v>
      </c>
      <c r="W84" s="94">
        <v>13154.04</v>
      </c>
      <c r="X84" s="94">
        <v>0</v>
      </c>
      <c r="Y84" s="92"/>
      <c r="Z84" s="91" t="s">
        <v>0</v>
      </c>
      <c r="AA84" s="94">
        <v>0</v>
      </c>
      <c r="AB84" s="94">
        <v>0</v>
      </c>
      <c r="AC84" s="94">
        <v>0</v>
      </c>
      <c r="AD84" s="92"/>
      <c r="AE84" s="91" t="s">
        <v>0</v>
      </c>
      <c r="AF84" s="91" t="s">
        <v>0</v>
      </c>
      <c r="AG84" s="114" t="s">
        <v>0</v>
      </c>
      <c r="AH84" s="94">
        <v>72198.990000000005</v>
      </c>
      <c r="AI84" s="94">
        <v>72198.990000000005</v>
      </c>
      <c r="AJ84" s="94">
        <v>113682.01</v>
      </c>
      <c r="AK84" s="94">
        <v>104471.99</v>
      </c>
      <c r="AL84" s="94">
        <v>9210.02</v>
      </c>
      <c r="AM84" s="92"/>
      <c r="AN84" s="94">
        <v>72198.990000000005</v>
      </c>
      <c r="AO84" s="94">
        <v>72198.990000000005</v>
      </c>
      <c r="AP84" s="94">
        <v>66682.009999999995</v>
      </c>
      <c r="AQ84" s="94">
        <v>61282.9</v>
      </c>
      <c r="AR84" s="94">
        <v>5399.11</v>
      </c>
      <c r="AS84" s="94">
        <v>5516.98</v>
      </c>
      <c r="AT84" s="94">
        <v>0</v>
      </c>
      <c r="AU84" s="94">
        <f t="shared" si="1"/>
        <v>5516.98</v>
      </c>
      <c r="AV84" s="94">
        <v>0</v>
      </c>
      <c r="AW84" s="94">
        <v>5516.98</v>
      </c>
      <c r="AX84" s="94">
        <v>0</v>
      </c>
      <c r="AY84" s="94">
        <v>0</v>
      </c>
      <c r="AZ84" s="94">
        <v>0</v>
      </c>
      <c r="BA84" s="94">
        <v>0</v>
      </c>
      <c r="BB84" s="92"/>
      <c r="BC84" s="92"/>
      <c r="BD84" s="94">
        <v>0</v>
      </c>
      <c r="BE84" s="94">
        <v>0</v>
      </c>
      <c r="BF84" s="94">
        <v>72198.990000000005</v>
      </c>
      <c r="BG84" s="94">
        <v>72198.990000000005</v>
      </c>
      <c r="BH84" s="94">
        <v>66682.009999999995</v>
      </c>
      <c r="BI84" s="94">
        <v>61282.9</v>
      </c>
      <c r="BJ84" s="94">
        <v>5399.11</v>
      </c>
      <c r="BK84" s="94">
        <v>5516.98</v>
      </c>
      <c r="BL84" s="94">
        <v>0</v>
      </c>
      <c r="BM84" s="94">
        <v>0</v>
      </c>
      <c r="BN84" s="94">
        <v>5516.98</v>
      </c>
      <c r="BO84" s="94">
        <v>0</v>
      </c>
      <c r="BP84" s="92"/>
      <c r="BQ84" s="94">
        <v>72198.990000000005</v>
      </c>
      <c r="BR84" s="94">
        <v>72198.990000000005</v>
      </c>
      <c r="BS84" s="94">
        <v>66682.009999999995</v>
      </c>
      <c r="BT84" s="94">
        <v>61282.9</v>
      </c>
      <c r="BU84" s="94">
        <v>5399.11</v>
      </c>
      <c r="BV84" s="94">
        <v>5516.98</v>
      </c>
      <c r="BW84" s="94">
        <v>0</v>
      </c>
      <c r="BX84" s="94">
        <v>0</v>
      </c>
      <c r="BY84" s="94">
        <v>5516.98</v>
      </c>
      <c r="BZ84" s="94">
        <v>0</v>
      </c>
      <c r="CA84" s="94">
        <v>0</v>
      </c>
      <c r="CB84" s="94">
        <v>0</v>
      </c>
      <c r="CC84" s="92"/>
      <c r="CD84" s="92"/>
      <c r="CE84" s="94">
        <v>0</v>
      </c>
      <c r="CF84" s="94">
        <v>0</v>
      </c>
      <c r="CG84" s="94">
        <v>0</v>
      </c>
      <c r="CH84" s="94">
        <v>0</v>
      </c>
      <c r="CI84" s="94">
        <v>0</v>
      </c>
      <c r="CJ84" s="94">
        <v>0</v>
      </c>
      <c r="CK84" s="94">
        <v>0</v>
      </c>
      <c r="CL84" s="94">
        <v>0</v>
      </c>
      <c r="CM84" s="92"/>
      <c r="CN84" s="94">
        <v>0</v>
      </c>
      <c r="CO84" s="94">
        <v>0</v>
      </c>
      <c r="CP84" s="94">
        <v>0</v>
      </c>
      <c r="CQ84" s="94">
        <v>0</v>
      </c>
      <c r="CR84" s="94">
        <v>0</v>
      </c>
      <c r="CS84" s="94">
        <v>0</v>
      </c>
      <c r="CT84" s="94">
        <v>0</v>
      </c>
      <c r="CU84" s="94">
        <v>0</v>
      </c>
      <c r="CV84" s="94">
        <v>0</v>
      </c>
      <c r="CW84" s="94">
        <v>0</v>
      </c>
      <c r="CX84" s="92"/>
      <c r="CY84" s="94">
        <v>0</v>
      </c>
      <c r="CZ84" s="94">
        <v>0</v>
      </c>
      <c r="DA84" s="94">
        <v>0</v>
      </c>
      <c r="DB84" s="94">
        <v>0</v>
      </c>
      <c r="DC84" s="92"/>
      <c r="DD84" s="91" t="s">
        <v>0</v>
      </c>
      <c r="DE84" s="94">
        <v>0</v>
      </c>
      <c r="DF84" s="94">
        <v>0</v>
      </c>
      <c r="DG84" s="94">
        <v>0</v>
      </c>
      <c r="DH84" s="94">
        <v>0</v>
      </c>
      <c r="DI84" s="94">
        <v>0</v>
      </c>
    </row>
    <row r="85" spans="1:113" ht="51" x14ac:dyDescent="0.3">
      <c r="A85" s="91" t="s">
        <v>1604</v>
      </c>
      <c r="B85" s="91" t="s">
        <v>1054</v>
      </c>
      <c r="C85" s="91" t="s">
        <v>1055</v>
      </c>
      <c r="D85" s="91" t="s">
        <v>1071</v>
      </c>
      <c r="E85" s="91" t="s">
        <v>1096</v>
      </c>
      <c r="F85" s="91" t="s">
        <v>1073</v>
      </c>
      <c r="G85" s="91" t="s">
        <v>977</v>
      </c>
      <c r="H85" s="91" t="s">
        <v>978</v>
      </c>
      <c r="I85" s="91" t="s">
        <v>385</v>
      </c>
      <c r="J85" s="91" t="s">
        <v>386</v>
      </c>
      <c r="K85" s="91" t="s">
        <v>1523</v>
      </c>
      <c r="L85" s="91" t="s">
        <v>981</v>
      </c>
      <c r="M85" s="94">
        <v>193823.02</v>
      </c>
      <c r="N85" s="94">
        <v>0</v>
      </c>
      <c r="O85" s="94">
        <v>193823.02</v>
      </c>
      <c r="P85" s="94">
        <v>186979.76</v>
      </c>
      <c r="Q85" s="94">
        <v>178264.95999999999</v>
      </c>
      <c r="R85" s="94">
        <v>163810.96</v>
      </c>
      <c r="S85" s="94">
        <v>14454</v>
      </c>
      <c r="T85" s="94">
        <v>15558.06</v>
      </c>
      <c r="U85" s="94">
        <v>0</v>
      </c>
      <c r="V85" s="94">
        <v>8714.7999999999993</v>
      </c>
      <c r="W85" s="94">
        <v>0</v>
      </c>
      <c r="X85" s="94">
        <v>6843.26</v>
      </c>
      <c r="Y85" s="92"/>
      <c r="Z85" s="91" t="s">
        <v>0</v>
      </c>
      <c r="AA85" s="94">
        <v>59839.49</v>
      </c>
      <c r="AB85" s="94">
        <v>54987.61</v>
      </c>
      <c r="AC85" s="94">
        <v>4851.88</v>
      </c>
      <c r="AD85" s="92"/>
      <c r="AE85" s="91" t="s">
        <v>0</v>
      </c>
      <c r="AF85" s="91" t="s">
        <v>0</v>
      </c>
      <c r="AG85" s="114" t="s">
        <v>0</v>
      </c>
      <c r="AH85" s="94">
        <v>188666.35</v>
      </c>
      <c r="AI85" s="94">
        <v>182005.18</v>
      </c>
      <c r="AJ85" s="94">
        <v>173522.21</v>
      </c>
      <c r="AK85" s="94">
        <v>159452.76</v>
      </c>
      <c r="AL85" s="94">
        <v>14069.45</v>
      </c>
      <c r="AM85" s="92"/>
      <c r="AN85" s="94">
        <v>188666.35</v>
      </c>
      <c r="AO85" s="94">
        <v>182005.16</v>
      </c>
      <c r="AP85" s="94">
        <v>173522.21</v>
      </c>
      <c r="AQ85" s="94">
        <v>159452.76</v>
      </c>
      <c r="AR85" s="94">
        <v>14069.45</v>
      </c>
      <c r="AS85" s="94">
        <v>15144.14</v>
      </c>
      <c r="AT85" s="94">
        <v>0</v>
      </c>
      <c r="AU85" s="94">
        <f t="shared" si="1"/>
        <v>15144.14</v>
      </c>
      <c r="AV85" s="94">
        <v>8482.9500000000007</v>
      </c>
      <c r="AW85" s="94">
        <v>0</v>
      </c>
      <c r="AX85" s="94">
        <v>6661.19</v>
      </c>
      <c r="AY85" s="94">
        <v>0</v>
      </c>
      <c r="AZ85" s="94">
        <v>0</v>
      </c>
      <c r="BA85" s="94">
        <v>0</v>
      </c>
      <c r="BB85" s="92"/>
      <c r="BC85" s="92"/>
      <c r="BD85" s="94">
        <v>0</v>
      </c>
      <c r="BE85" s="94">
        <v>0</v>
      </c>
      <c r="BF85" s="94">
        <v>188666.35</v>
      </c>
      <c r="BG85" s="94">
        <v>182005.16</v>
      </c>
      <c r="BH85" s="94">
        <v>173522.21</v>
      </c>
      <c r="BI85" s="94">
        <v>159452.76</v>
      </c>
      <c r="BJ85" s="94">
        <v>14069.45</v>
      </c>
      <c r="BK85" s="94">
        <v>15144.14</v>
      </c>
      <c r="BL85" s="94">
        <v>0</v>
      </c>
      <c r="BM85" s="94">
        <v>8482.9500000000007</v>
      </c>
      <c r="BN85" s="94">
        <v>0</v>
      </c>
      <c r="BO85" s="94">
        <v>6661.19</v>
      </c>
      <c r="BP85" s="92"/>
      <c r="BQ85" s="94">
        <v>182738.97</v>
      </c>
      <c r="BR85" s="94">
        <v>176287.06</v>
      </c>
      <c r="BS85" s="94">
        <v>168070.63</v>
      </c>
      <c r="BT85" s="94">
        <v>154443.20000000001</v>
      </c>
      <c r="BU85" s="94">
        <v>13627.43</v>
      </c>
      <c r="BV85" s="94">
        <v>14668.34</v>
      </c>
      <c r="BW85" s="94">
        <v>0</v>
      </c>
      <c r="BX85" s="94">
        <v>8216.43</v>
      </c>
      <c r="BY85" s="94">
        <v>0</v>
      </c>
      <c r="BZ85" s="94">
        <v>6451.91</v>
      </c>
      <c r="CA85" s="94">
        <v>0</v>
      </c>
      <c r="CB85" s="94">
        <v>0</v>
      </c>
      <c r="CC85" s="92"/>
      <c r="CD85" s="92"/>
      <c r="CE85" s="94">
        <v>0</v>
      </c>
      <c r="CF85" s="94">
        <v>0</v>
      </c>
      <c r="CG85" s="94">
        <v>0</v>
      </c>
      <c r="CH85" s="94">
        <v>0</v>
      </c>
      <c r="CI85" s="94">
        <v>0</v>
      </c>
      <c r="CJ85" s="94">
        <v>0</v>
      </c>
      <c r="CK85" s="94">
        <v>0</v>
      </c>
      <c r="CL85" s="94">
        <v>1970.38</v>
      </c>
      <c r="CM85" s="92"/>
      <c r="CN85" s="94">
        <v>0</v>
      </c>
      <c r="CO85" s="94">
        <v>0</v>
      </c>
      <c r="CP85" s="94">
        <v>0</v>
      </c>
      <c r="CQ85" s="94">
        <v>0</v>
      </c>
      <c r="CR85" s="94">
        <v>0</v>
      </c>
      <c r="CS85" s="94">
        <v>0</v>
      </c>
      <c r="CT85" s="94">
        <v>0</v>
      </c>
      <c r="CU85" s="94">
        <v>0</v>
      </c>
      <c r="CV85" s="94">
        <v>0</v>
      </c>
      <c r="CW85" s="94">
        <v>0</v>
      </c>
      <c r="CX85" s="92"/>
      <c r="CY85" s="94">
        <v>0</v>
      </c>
      <c r="CZ85" s="94">
        <v>0</v>
      </c>
      <c r="DA85" s="94">
        <v>0</v>
      </c>
      <c r="DB85" s="94">
        <v>0</v>
      </c>
      <c r="DC85" s="92"/>
      <c r="DD85" s="91" t="s">
        <v>0</v>
      </c>
      <c r="DE85" s="94">
        <v>0</v>
      </c>
      <c r="DF85" s="94">
        <v>0</v>
      </c>
      <c r="DG85" s="94">
        <v>0</v>
      </c>
      <c r="DH85" s="94">
        <v>0</v>
      </c>
      <c r="DI85" s="94">
        <v>0</v>
      </c>
    </row>
    <row r="86" spans="1:113" ht="30.6" x14ac:dyDescent="0.3">
      <c r="A86" s="91" t="s">
        <v>1605</v>
      </c>
      <c r="B86" s="91" t="s">
        <v>1054</v>
      </c>
      <c r="C86" s="91" t="s">
        <v>1055</v>
      </c>
      <c r="D86" s="91" t="s">
        <v>1071</v>
      </c>
      <c r="E86" s="91" t="s">
        <v>1096</v>
      </c>
      <c r="F86" s="91" t="s">
        <v>1073</v>
      </c>
      <c r="G86" s="91" t="s">
        <v>977</v>
      </c>
      <c r="H86" s="91" t="s">
        <v>978</v>
      </c>
      <c r="I86" s="91" t="s">
        <v>365</v>
      </c>
      <c r="J86" s="91" t="s">
        <v>1117</v>
      </c>
      <c r="K86" s="91" t="s">
        <v>1606</v>
      </c>
      <c r="L86" s="91" t="s">
        <v>37</v>
      </c>
      <c r="M86" s="94">
        <v>23990.78</v>
      </c>
      <c r="N86" s="94">
        <v>0</v>
      </c>
      <c r="O86" s="94">
        <v>23990.78</v>
      </c>
      <c r="P86" s="94">
        <v>16082</v>
      </c>
      <c r="Q86" s="94">
        <v>16082</v>
      </c>
      <c r="R86" s="94">
        <v>15815.88</v>
      </c>
      <c r="S86" s="94">
        <v>266.12</v>
      </c>
      <c r="T86" s="94">
        <v>7908.78</v>
      </c>
      <c r="U86" s="94">
        <v>0</v>
      </c>
      <c r="V86" s="94">
        <v>0</v>
      </c>
      <c r="W86" s="94">
        <v>0</v>
      </c>
      <c r="X86" s="94">
        <v>7908.78</v>
      </c>
      <c r="Y86" s="92"/>
      <c r="Z86" s="91" t="s">
        <v>0</v>
      </c>
      <c r="AA86" s="94">
        <v>0</v>
      </c>
      <c r="AB86" s="94">
        <v>0</v>
      </c>
      <c r="AC86" s="94">
        <v>0</v>
      </c>
      <c r="AD86" s="92"/>
      <c r="AE86" s="91" t="s">
        <v>0</v>
      </c>
      <c r="AF86" s="91" t="s">
        <v>0</v>
      </c>
      <c r="AG86" s="114" t="s">
        <v>0</v>
      </c>
      <c r="AH86" s="94">
        <v>23990.78</v>
      </c>
      <c r="AI86" s="94">
        <v>16082</v>
      </c>
      <c r="AJ86" s="94">
        <v>16082</v>
      </c>
      <c r="AK86" s="94">
        <v>15815.88</v>
      </c>
      <c r="AL86" s="94">
        <v>266.12</v>
      </c>
      <c r="AM86" s="92"/>
      <c r="AN86" s="94">
        <v>23990.78</v>
      </c>
      <c r="AO86" s="94">
        <v>16082</v>
      </c>
      <c r="AP86" s="94">
        <v>16082</v>
      </c>
      <c r="AQ86" s="94">
        <v>15815.88</v>
      </c>
      <c r="AR86" s="94">
        <v>266.12</v>
      </c>
      <c r="AS86" s="94">
        <v>7908.78</v>
      </c>
      <c r="AT86" s="94">
        <v>0</v>
      </c>
      <c r="AU86" s="94">
        <f t="shared" si="1"/>
        <v>7908.78</v>
      </c>
      <c r="AV86" s="94">
        <v>0</v>
      </c>
      <c r="AW86" s="94">
        <v>0</v>
      </c>
      <c r="AX86" s="94">
        <v>7908.78</v>
      </c>
      <c r="AY86" s="94">
        <v>0</v>
      </c>
      <c r="AZ86" s="94">
        <v>0</v>
      </c>
      <c r="BA86" s="94">
        <v>0</v>
      </c>
      <c r="BB86" s="92"/>
      <c r="BC86" s="92"/>
      <c r="BD86" s="94">
        <v>0</v>
      </c>
      <c r="BE86" s="94">
        <v>0</v>
      </c>
      <c r="BF86" s="94">
        <v>23990.78</v>
      </c>
      <c r="BG86" s="94">
        <v>16082</v>
      </c>
      <c r="BH86" s="94">
        <v>16082</v>
      </c>
      <c r="BI86" s="94">
        <v>15815.88</v>
      </c>
      <c r="BJ86" s="94">
        <v>266.12</v>
      </c>
      <c r="BK86" s="94">
        <v>7908.78</v>
      </c>
      <c r="BL86" s="94">
        <v>0</v>
      </c>
      <c r="BM86" s="94">
        <v>0</v>
      </c>
      <c r="BN86" s="94">
        <v>0</v>
      </c>
      <c r="BO86" s="94">
        <v>7908.78</v>
      </c>
      <c r="BP86" s="92"/>
      <c r="BQ86" s="94">
        <v>23990.78</v>
      </c>
      <c r="BR86" s="94">
        <v>16082</v>
      </c>
      <c r="BS86" s="94">
        <v>16082</v>
      </c>
      <c r="BT86" s="94">
        <v>15815.88</v>
      </c>
      <c r="BU86" s="94">
        <v>266.12</v>
      </c>
      <c r="BV86" s="94">
        <v>7908.78</v>
      </c>
      <c r="BW86" s="94">
        <v>0</v>
      </c>
      <c r="BX86" s="94">
        <v>0</v>
      </c>
      <c r="BY86" s="94">
        <v>0</v>
      </c>
      <c r="BZ86" s="94">
        <v>7908.78</v>
      </c>
      <c r="CA86" s="94">
        <v>0</v>
      </c>
      <c r="CB86" s="94">
        <v>0</v>
      </c>
      <c r="CC86" s="92"/>
      <c r="CD86" s="92"/>
      <c r="CE86" s="94">
        <v>0</v>
      </c>
      <c r="CF86" s="94">
        <v>0</v>
      </c>
      <c r="CG86" s="94">
        <v>0</v>
      </c>
      <c r="CH86" s="94">
        <v>0</v>
      </c>
      <c r="CI86" s="94">
        <v>0</v>
      </c>
      <c r="CJ86" s="94">
        <v>0</v>
      </c>
      <c r="CK86" s="94">
        <v>0</v>
      </c>
      <c r="CL86" s="94">
        <v>0</v>
      </c>
      <c r="CM86" s="92"/>
      <c r="CN86" s="94">
        <v>0</v>
      </c>
      <c r="CO86" s="94">
        <v>0</v>
      </c>
      <c r="CP86" s="94">
        <v>0</v>
      </c>
      <c r="CQ86" s="94">
        <v>0</v>
      </c>
      <c r="CR86" s="94">
        <v>0</v>
      </c>
      <c r="CS86" s="94">
        <v>0</v>
      </c>
      <c r="CT86" s="94">
        <v>0</v>
      </c>
      <c r="CU86" s="94">
        <v>0</v>
      </c>
      <c r="CV86" s="94">
        <v>0</v>
      </c>
      <c r="CW86" s="94">
        <v>0</v>
      </c>
      <c r="CX86" s="92"/>
      <c r="CY86" s="94">
        <v>0</v>
      </c>
      <c r="CZ86" s="94">
        <v>0</v>
      </c>
      <c r="DA86" s="94">
        <v>0</v>
      </c>
      <c r="DB86" s="94">
        <v>0</v>
      </c>
      <c r="DC86" s="92"/>
      <c r="DD86" s="91" t="s">
        <v>0</v>
      </c>
      <c r="DE86" s="94">
        <v>0</v>
      </c>
      <c r="DF86" s="94">
        <v>0</v>
      </c>
      <c r="DG86" s="94">
        <v>0</v>
      </c>
      <c r="DH86" s="94">
        <v>0</v>
      </c>
      <c r="DI86" s="94">
        <v>0</v>
      </c>
    </row>
    <row r="87" spans="1:113" ht="51" x14ac:dyDescent="0.3">
      <c r="A87" s="91" t="s">
        <v>1607</v>
      </c>
      <c r="B87" s="91" t="s">
        <v>1054</v>
      </c>
      <c r="C87" s="91" t="s">
        <v>1055</v>
      </c>
      <c r="D87" s="91" t="s">
        <v>1071</v>
      </c>
      <c r="E87" s="91" t="s">
        <v>1096</v>
      </c>
      <c r="F87" s="91" t="s">
        <v>1073</v>
      </c>
      <c r="G87" s="91" t="s">
        <v>977</v>
      </c>
      <c r="H87" s="91" t="s">
        <v>978</v>
      </c>
      <c r="I87" s="91" t="s">
        <v>388</v>
      </c>
      <c r="J87" s="91" t="s">
        <v>389</v>
      </c>
      <c r="K87" s="91" t="s">
        <v>1608</v>
      </c>
      <c r="L87" s="91" t="s">
        <v>981</v>
      </c>
      <c r="M87" s="94">
        <v>200968.85</v>
      </c>
      <c r="N87" s="94">
        <v>0</v>
      </c>
      <c r="O87" s="94">
        <v>200968.85</v>
      </c>
      <c r="P87" s="94">
        <v>200968.85</v>
      </c>
      <c r="Q87" s="94">
        <v>185896.19</v>
      </c>
      <c r="R87" s="94">
        <v>170823.53</v>
      </c>
      <c r="S87" s="94">
        <v>15072.66</v>
      </c>
      <c r="T87" s="94">
        <v>15072.66</v>
      </c>
      <c r="U87" s="94">
        <v>0</v>
      </c>
      <c r="V87" s="94">
        <v>15072.66</v>
      </c>
      <c r="W87" s="94">
        <v>0</v>
      </c>
      <c r="X87" s="94">
        <v>0</v>
      </c>
      <c r="Y87" s="92"/>
      <c r="Z87" s="91" t="s">
        <v>0</v>
      </c>
      <c r="AA87" s="94">
        <v>12995.59</v>
      </c>
      <c r="AB87" s="94">
        <v>11941.89</v>
      </c>
      <c r="AC87" s="94">
        <v>1053.7</v>
      </c>
      <c r="AD87" s="92"/>
      <c r="AE87" s="91" t="s">
        <v>0</v>
      </c>
      <c r="AF87" s="91" t="s">
        <v>0</v>
      </c>
      <c r="AG87" s="114" t="s">
        <v>0</v>
      </c>
      <c r="AH87" s="94">
        <v>164801.26</v>
      </c>
      <c r="AI87" s="94">
        <v>164801.26</v>
      </c>
      <c r="AJ87" s="94">
        <v>152441.17000000001</v>
      </c>
      <c r="AK87" s="94">
        <v>140081.07999999999</v>
      </c>
      <c r="AL87" s="94">
        <v>12360.09</v>
      </c>
      <c r="AM87" s="92"/>
      <c r="AN87" s="94">
        <v>164801.26</v>
      </c>
      <c r="AO87" s="94">
        <v>164801.26</v>
      </c>
      <c r="AP87" s="94">
        <v>152441.17000000001</v>
      </c>
      <c r="AQ87" s="94">
        <v>140081.07999999999</v>
      </c>
      <c r="AR87" s="94">
        <v>12360.09</v>
      </c>
      <c r="AS87" s="94">
        <v>12360.09</v>
      </c>
      <c r="AT87" s="94">
        <v>0</v>
      </c>
      <c r="AU87" s="94">
        <f t="shared" si="1"/>
        <v>12360.09</v>
      </c>
      <c r="AV87" s="94">
        <v>12360.09</v>
      </c>
      <c r="AW87" s="94">
        <v>0</v>
      </c>
      <c r="AX87" s="94">
        <v>0</v>
      </c>
      <c r="AY87" s="94">
        <v>0</v>
      </c>
      <c r="AZ87" s="94">
        <v>0</v>
      </c>
      <c r="BA87" s="94">
        <v>0</v>
      </c>
      <c r="BB87" s="92"/>
      <c r="BC87" s="92"/>
      <c r="BD87" s="94">
        <v>0</v>
      </c>
      <c r="BE87" s="94">
        <v>0</v>
      </c>
      <c r="BF87" s="94">
        <v>164801.26</v>
      </c>
      <c r="BG87" s="94">
        <v>164801.26</v>
      </c>
      <c r="BH87" s="94">
        <v>152441.17000000001</v>
      </c>
      <c r="BI87" s="94">
        <v>140081.07999999999</v>
      </c>
      <c r="BJ87" s="94">
        <v>12360.09</v>
      </c>
      <c r="BK87" s="94">
        <v>12360.09</v>
      </c>
      <c r="BL87" s="94">
        <v>0</v>
      </c>
      <c r="BM87" s="94">
        <v>12360.09</v>
      </c>
      <c r="BN87" s="94">
        <v>0</v>
      </c>
      <c r="BO87" s="94">
        <v>0</v>
      </c>
      <c r="BP87" s="92"/>
      <c r="BQ87" s="94">
        <v>149313.96</v>
      </c>
      <c r="BR87" s="94">
        <v>149313.96</v>
      </c>
      <c r="BS87" s="94">
        <v>138115.41</v>
      </c>
      <c r="BT87" s="94">
        <v>126916.87</v>
      </c>
      <c r="BU87" s="94">
        <v>11198.54</v>
      </c>
      <c r="BV87" s="94">
        <v>11198.55</v>
      </c>
      <c r="BW87" s="94">
        <v>0</v>
      </c>
      <c r="BX87" s="94">
        <v>11198.55</v>
      </c>
      <c r="BY87" s="94">
        <v>0</v>
      </c>
      <c r="BZ87" s="94">
        <v>0</v>
      </c>
      <c r="CA87" s="94">
        <v>0</v>
      </c>
      <c r="CB87" s="94">
        <v>0</v>
      </c>
      <c r="CC87" s="92"/>
      <c r="CD87" s="92"/>
      <c r="CE87" s="94">
        <v>0</v>
      </c>
      <c r="CF87" s="94">
        <v>0</v>
      </c>
      <c r="CG87" s="94">
        <v>0</v>
      </c>
      <c r="CH87" s="94">
        <v>0</v>
      </c>
      <c r="CI87" s="94">
        <v>0</v>
      </c>
      <c r="CJ87" s="94">
        <v>0</v>
      </c>
      <c r="CK87" s="94">
        <v>0</v>
      </c>
      <c r="CL87" s="94">
        <v>1624.58</v>
      </c>
      <c r="CM87" s="92"/>
      <c r="CN87" s="94">
        <v>0</v>
      </c>
      <c r="CO87" s="94">
        <v>0</v>
      </c>
      <c r="CP87" s="94">
        <v>0</v>
      </c>
      <c r="CQ87" s="94">
        <v>0</v>
      </c>
      <c r="CR87" s="94">
        <v>0</v>
      </c>
      <c r="CS87" s="94">
        <v>0</v>
      </c>
      <c r="CT87" s="94">
        <v>0</v>
      </c>
      <c r="CU87" s="94">
        <v>0</v>
      </c>
      <c r="CV87" s="94">
        <v>0</v>
      </c>
      <c r="CW87" s="94">
        <v>0</v>
      </c>
      <c r="CX87" s="92"/>
      <c r="CY87" s="94">
        <v>0</v>
      </c>
      <c r="CZ87" s="94">
        <v>0</v>
      </c>
      <c r="DA87" s="94">
        <v>0</v>
      </c>
      <c r="DB87" s="94">
        <v>0</v>
      </c>
      <c r="DC87" s="92"/>
      <c r="DD87" s="91" t="s">
        <v>0</v>
      </c>
      <c r="DE87" s="94">
        <v>0</v>
      </c>
      <c r="DF87" s="94">
        <v>0</v>
      </c>
      <c r="DG87" s="94">
        <v>0</v>
      </c>
      <c r="DH87" s="94">
        <v>0</v>
      </c>
      <c r="DI87" s="94">
        <v>0</v>
      </c>
    </row>
    <row r="88" spans="1:113" ht="71.400000000000006" x14ac:dyDescent="0.3">
      <c r="A88" s="91" t="s">
        <v>1609</v>
      </c>
      <c r="B88" s="91" t="s">
        <v>1054</v>
      </c>
      <c r="C88" s="91" t="s">
        <v>1122</v>
      </c>
      <c r="D88" s="91" t="s">
        <v>1123</v>
      </c>
      <c r="E88" s="91" t="s">
        <v>1125</v>
      </c>
      <c r="F88" s="91" t="s">
        <v>1050</v>
      </c>
      <c r="G88" s="91" t="s">
        <v>977</v>
      </c>
      <c r="H88" s="91" t="s">
        <v>978</v>
      </c>
      <c r="I88" s="91" t="s">
        <v>110</v>
      </c>
      <c r="J88" s="91" t="s">
        <v>111</v>
      </c>
      <c r="K88" s="91" t="s">
        <v>1524</v>
      </c>
      <c r="L88" s="91" t="s">
        <v>981</v>
      </c>
      <c r="M88" s="94">
        <v>605024.19999999995</v>
      </c>
      <c r="N88" s="94">
        <v>0</v>
      </c>
      <c r="O88" s="94">
        <v>605024.19999999995</v>
      </c>
      <c r="P88" s="94">
        <v>605024.19999999995</v>
      </c>
      <c r="Q88" s="94">
        <v>559647.38</v>
      </c>
      <c r="R88" s="94">
        <v>514270.57</v>
      </c>
      <c r="S88" s="94">
        <v>45376.81</v>
      </c>
      <c r="T88" s="94">
        <v>45376.82</v>
      </c>
      <c r="U88" s="94">
        <v>0</v>
      </c>
      <c r="V88" s="94">
        <v>45376.82</v>
      </c>
      <c r="W88" s="94">
        <v>0</v>
      </c>
      <c r="X88" s="94">
        <v>0</v>
      </c>
      <c r="Y88" s="92"/>
      <c r="Z88" s="91" t="s">
        <v>0</v>
      </c>
      <c r="AA88" s="94">
        <v>22485</v>
      </c>
      <c r="AB88" s="94">
        <v>20661.89</v>
      </c>
      <c r="AC88" s="94">
        <v>1823.11</v>
      </c>
      <c r="AD88" s="92"/>
      <c r="AE88" s="91" t="s">
        <v>0</v>
      </c>
      <c r="AF88" s="91" t="s">
        <v>0</v>
      </c>
      <c r="AG88" s="114" t="s">
        <v>0</v>
      </c>
      <c r="AH88" s="94">
        <v>449467.06</v>
      </c>
      <c r="AI88" s="94">
        <v>449467.06</v>
      </c>
      <c r="AJ88" s="94">
        <v>531572.03</v>
      </c>
      <c r="AK88" s="94">
        <v>488471.6</v>
      </c>
      <c r="AL88" s="94">
        <v>43100.43</v>
      </c>
      <c r="AM88" s="92"/>
      <c r="AN88" s="94">
        <v>449467.06</v>
      </c>
      <c r="AO88" s="94">
        <v>449467.06</v>
      </c>
      <c r="AP88" s="94">
        <v>415757.03</v>
      </c>
      <c r="AQ88" s="94">
        <v>382047</v>
      </c>
      <c r="AR88" s="94">
        <v>33710.03</v>
      </c>
      <c r="AS88" s="94">
        <v>33710.03</v>
      </c>
      <c r="AT88" s="94">
        <v>0</v>
      </c>
      <c r="AU88" s="94">
        <f t="shared" si="1"/>
        <v>33710.03</v>
      </c>
      <c r="AV88" s="94">
        <v>33710.03</v>
      </c>
      <c r="AW88" s="94">
        <v>0</v>
      </c>
      <c r="AX88" s="94">
        <v>0</v>
      </c>
      <c r="AY88" s="94">
        <v>0</v>
      </c>
      <c r="AZ88" s="94">
        <v>0</v>
      </c>
      <c r="BA88" s="94">
        <v>0</v>
      </c>
      <c r="BB88" s="92"/>
      <c r="BC88" s="92"/>
      <c r="BD88" s="94">
        <v>0</v>
      </c>
      <c r="BE88" s="94">
        <v>0</v>
      </c>
      <c r="BF88" s="94">
        <v>449467.06</v>
      </c>
      <c r="BG88" s="94">
        <v>449467.06</v>
      </c>
      <c r="BH88" s="94">
        <v>415757.03</v>
      </c>
      <c r="BI88" s="94">
        <v>382047</v>
      </c>
      <c r="BJ88" s="94">
        <v>33710.03</v>
      </c>
      <c r="BK88" s="94">
        <v>33710.03</v>
      </c>
      <c r="BL88" s="94">
        <v>0</v>
      </c>
      <c r="BM88" s="94">
        <v>33710.03</v>
      </c>
      <c r="BN88" s="94">
        <v>0</v>
      </c>
      <c r="BO88" s="94">
        <v>0</v>
      </c>
      <c r="BP88" s="92"/>
      <c r="BQ88" s="94">
        <v>449467.06</v>
      </c>
      <c r="BR88" s="94">
        <v>449467.06</v>
      </c>
      <c r="BS88" s="94">
        <v>415757.03</v>
      </c>
      <c r="BT88" s="94">
        <v>382047</v>
      </c>
      <c r="BU88" s="94">
        <v>33710.03</v>
      </c>
      <c r="BV88" s="94">
        <v>33710.03</v>
      </c>
      <c r="BW88" s="94">
        <v>0</v>
      </c>
      <c r="BX88" s="94">
        <v>33710.03</v>
      </c>
      <c r="BY88" s="94">
        <v>0</v>
      </c>
      <c r="BZ88" s="94">
        <v>0</v>
      </c>
      <c r="CA88" s="94">
        <v>0</v>
      </c>
      <c r="CB88" s="94">
        <v>0</v>
      </c>
      <c r="CC88" s="92"/>
      <c r="CD88" s="92"/>
      <c r="CE88" s="94">
        <v>0</v>
      </c>
      <c r="CF88" s="94">
        <v>0</v>
      </c>
      <c r="CG88" s="94">
        <v>0</v>
      </c>
      <c r="CH88" s="94">
        <v>0</v>
      </c>
      <c r="CI88" s="94">
        <v>0</v>
      </c>
      <c r="CJ88" s="94">
        <v>0</v>
      </c>
      <c r="CK88" s="94">
        <v>0</v>
      </c>
      <c r="CL88" s="94">
        <v>4494.21</v>
      </c>
      <c r="CM88" s="92"/>
      <c r="CN88" s="94">
        <v>83746.31</v>
      </c>
      <c r="CO88" s="94">
        <v>83746.31</v>
      </c>
      <c r="CP88" s="94">
        <v>77465.33</v>
      </c>
      <c r="CQ88" s="94">
        <v>71184.36</v>
      </c>
      <c r="CR88" s="94">
        <v>6280.97</v>
      </c>
      <c r="CS88" s="94">
        <v>6280.98</v>
      </c>
      <c r="CT88" s="94">
        <v>0</v>
      </c>
      <c r="CU88" s="94">
        <v>6280.98</v>
      </c>
      <c r="CV88" s="94">
        <v>0</v>
      </c>
      <c r="CW88" s="94">
        <v>0</v>
      </c>
      <c r="CX88" s="92"/>
      <c r="CY88" s="94">
        <v>0</v>
      </c>
      <c r="CZ88" s="94">
        <v>0</v>
      </c>
      <c r="DA88" s="94">
        <v>83746.31</v>
      </c>
      <c r="DB88" s="94">
        <v>83746.31</v>
      </c>
      <c r="DC88" s="92"/>
      <c r="DD88" s="91" t="s">
        <v>0</v>
      </c>
      <c r="DE88" s="94">
        <v>0</v>
      </c>
      <c r="DF88" s="94">
        <v>0</v>
      </c>
      <c r="DG88" s="94">
        <v>0</v>
      </c>
      <c r="DH88" s="94">
        <v>0</v>
      </c>
      <c r="DI88" s="94">
        <v>0</v>
      </c>
    </row>
    <row r="89" spans="1:113" ht="71.400000000000006" x14ac:dyDescent="0.3">
      <c r="A89" s="91" t="s">
        <v>1610</v>
      </c>
      <c r="B89" s="91" t="s">
        <v>1054</v>
      </c>
      <c r="C89" s="91" t="s">
        <v>1122</v>
      </c>
      <c r="D89" s="91" t="s">
        <v>1123</v>
      </c>
      <c r="E89" s="91" t="s">
        <v>1125</v>
      </c>
      <c r="F89" s="91" t="s">
        <v>1050</v>
      </c>
      <c r="G89" s="91" t="s">
        <v>977</v>
      </c>
      <c r="H89" s="91" t="s">
        <v>978</v>
      </c>
      <c r="I89" s="91" t="s">
        <v>107</v>
      </c>
      <c r="J89" s="91" t="s">
        <v>108</v>
      </c>
      <c r="K89" s="91" t="s">
        <v>1524</v>
      </c>
      <c r="L89" s="91" t="s">
        <v>981</v>
      </c>
      <c r="M89" s="94">
        <v>815537.61</v>
      </c>
      <c r="N89" s="94">
        <v>0</v>
      </c>
      <c r="O89" s="94">
        <v>815537.61</v>
      </c>
      <c r="P89" s="94">
        <v>815537.61</v>
      </c>
      <c r="Q89" s="94">
        <v>754372.28</v>
      </c>
      <c r="R89" s="94">
        <v>693206.96</v>
      </c>
      <c r="S89" s="94">
        <v>61165.32</v>
      </c>
      <c r="T89" s="94">
        <v>61165.33</v>
      </c>
      <c r="U89" s="94">
        <v>0</v>
      </c>
      <c r="V89" s="94">
        <v>61165.33</v>
      </c>
      <c r="W89" s="94">
        <v>0</v>
      </c>
      <c r="X89" s="94">
        <v>0</v>
      </c>
      <c r="Y89" s="92"/>
      <c r="Z89" s="91" t="s">
        <v>0</v>
      </c>
      <c r="AA89" s="94">
        <v>52100</v>
      </c>
      <c r="AB89" s="94">
        <v>47875.65</v>
      </c>
      <c r="AC89" s="94">
        <v>4224.3500000000004</v>
      </c>
      <c r="AD89" s="92"/>
      <c r="AE89" s="91" t="s">
        <v>0</v>
      </c>
      <c r="AF89" s="91" t="s">
        <v>0</v>
      </c>
      <c r="AG89" s="114" t="s">
        <v>0</v>
      </c>
      <c r="AH89" s="94">
        <v>612544.46</v>
      </c>
      <c r="AI89" s="94">
        <v>612544.46</v>
      </c>
      <c r="AJ89" s="94">
        <v>673603.61</v>
      </c>
      <c r="AK89" s="94">
        <v>618987.04</v>
      </c>
      <c r="AL89" s="94">
        <v>54616.57</v>
      </c>
      <c r="AM89" s="92"/>
      <c r="AN89" s="94">
        <v>612544.46</v>
      </c>
      <c r="AO89" s="94">
        <v>612544.46</v>
      </c>
      <c r="AP89" s="94">
        <v>566603.61</v>
      </c>
      <c r="AQ89" s="94">
        <v>520662.78</v>
      </c>
      <c r="AR89" s="94">
        <v>45940.83</v>
      </c>
      <c r="AS89" s="94">
        <v>45940.85</v>
      </c>
      <c r="AT89" s="94">
        <v>0</v>
      </c>
      <c r="AU89" s="94">
        <f t="shared" si="1"/>
        <v>45940.85</v>
      </c>
      <c r="AV89" s="94">
        <v>45940.85</v>
      </c>
      <c r="AW89" s="94">
        <v>0</v>
      </c>
      <c r="AX89" s="94">
        <v>0</v>
      </c>
      <c r="AY89" s="94">
        <v>0</v>
      </c>
      <c r="AZ89" s="94">
        <v>0</v>
      </c>
      <c r="BA89" s="94">
        <v>0</v>
      </c>
      <c r="BB89" s="92"/>
      <c r="BC89" s="92"/>
      <c r="BD89" s="94">
        <v>0</v>
      </c>
      <c r="BE89" s="94">
        <v>0</v>
      </c>
      <c r="BF89" s="94">
        <v>612544.46</v>
      </c>
      <c r="BG89" s="94">
        <v>612544.46</v>
      </c>
      <c r="BH89" s="94">
        <v>566603.61</v>
      </c>
      <c r="BI89" s="94">
        <v>520662.78</v>
      </c>
      <c r="BJ89" s="94">
        <v>45940.83</v>
      </c>
      <c r="BK89" s="94">
        <v>45940.85</v>
      </c>
      <c r="BL89" s="94">
        <v>0</v>
      </c>
      <c r="BM89" s="94">
        <v>45940.85</v>
      </c>
      <c r="BN89" s="94">
        <v>0</v>
      </c>
      <c r="BO89" s="94">
        <v>0</v>
      </c>
      <c r="BP89" s="92"/>
      <c r="BQ89" s="94">
        <v>612544.46</v>
      </c>
      <c r="BR89" s="94">
        <v>612544.46</v>
      </c>
      <c r="BS89" s="94">
        <v>398336.08</v>
      </c>
      <c r="BT89" s="94">
        <v>366038.34</v>
      </c>
      <c r="BU89" s="94">
        <v>32297.74</v>
      </c>
      <c r="BV89" s="94">
        <v>214208.38</v>
      </c>
      <c r="BW89" s="94">
        <v>0</v>
      </c>
      <c r="BX89" s="94">
        <v>214208.38</v>
      </c>
      <c r="BY89" s="94">
        <v>0</v>
      </c>
      <c r="BZ89" s="94">
        <v>0</v>
      </c>
      <c r="CA89" s="94">
        <v>0</v>
      </c>
      <c r="CB89" s="94">
        <v>0</v>
      </c>
      <c r="CC89" s="92"/>
      <c r="CD89" s="92"/>
      <c r="CE89" s="94">
        <v>0</v>
      </c>
      <c r="CF89" s="94">
        <v>0</v>
      </c>
      <c r="CG89" s="94">
        <v>0</v>
      </c>
      <c r="CH89" s="94">
        <v>0</v>
      </c>
      <c r="CI89" s="94">
        <v>0</v>
      </c>
      <c r="CJ89" s="94">
        <v>0</v>
      </c>
      <c r="CK89" s="94">
        <v>0</v>
      </c>
      <c r="CL89" s="94">
        <v>5400.63</v>
      </c>
      <c r="CM89" s="92"/>
      <c r="CN89" s="94">
        <v>4526.96</v>
      </c>
      <c r="CO89" s="94">
        <v>4526.96</v>
      </c>
      <c r="CP89" s="94">
        <v>2943.87</v>
      </c>
      <c r="CQ89" s="94">
        <v>2705.17</v>
      </c>
      <c r="CR89" s="94">
        <v>238.7</v>
      </c>
      <c r="CS89" s="94">
        <v>1583.09</v>
      </c>
      <c r="CT89" s="94">
        <v>0</v>
      </c>
      <c r="CU89" s="94">
        <v>1583.09</v>
      </c>
      <c r="CV89" s="94">
        <v>0</v>
      </c>
      <c r="CW89" s="94">
        <v>0</v>
      </c>
      <c r="CX89" s="92"/>
      <c r="CY89" s="94">
        <v>0</v>
      </c>
      <c r="CZ89" s="94">
        <v>0</v>
      </c>
      <c r="DA89" s="94">
        <v>4526.96</v>
      </c>
      <c r="DB89" s="94">
        <v>4526.96</v>
      </c>
      <c r="DC89" s="92"/>
      <c r="DD89" s="91" t="s">
        <v>0</v>
      </c>
      <c r="DE89" s="94">
        <v>0</v>
      </c>
      <c r="DF89" s="94">
        <v>0</v>
      </c>
      <c r="DG89" s="94">
        <v>0</v>
      </c>
      <c r="DH89" s="94">
        <v>0</v>
      </c>
      <c r="DI89" s="94">
        <v>0</v>
      </c>
    </row>
    <row r="90" spans="1:113" ht="40.799999999999997" x14ac:dyDescent="0.3">
      <c r="A90" s="91" t="s">
        <v>1611</v>
      </c>
      <c r="B90" s="91" t="s">
        <v>1054</v>
      </c>
      <c r="C90" s="91" t="s">
        <v>1122</v>
      </c>
      <c r="D90" s="91" t="s">
        <v>1123</v>
      </c>
      <c r="E90" s="91" t="s">
        <v>1125</v>
      </c>
      <c r="F90" s="91" t="s">
        <v>1050</v>
      </c>
      <c r="G90" s="91" t="s">
        <v>977</v>
      </c>
      <c r="H90" s="91" t="s">
        <v>978</v>
      </c>
      <c r="I90" s="91" t="s">
        <v>116</v>
      </c>
      <c r="J90" s="91" t="s">
        <v>117</v>
      </c>
      <c r="K90" s="91" t="s">
        <v>1526</v>
      </c>
      <c r="L90" s="91" t="s">
        <v>37</v>
      </c>
      <c r="M90" s="94">
        <v>579418.99</v>
      </c>
      <c r="N90" s="94">
        <v>0</v>
      </c>
      <c r="O90" s="94">
        <v>579418.99</v>
      </c>
      <c r="P90" s="94">
        <v>579418.99</v>
      </c>
      <c r="Q90" s="94">
        <v>386429</v>
      </c>
      <c r="R90" s="94">
        <v>355096.91</v>
      </c>
      <c r="S90" s="94">
        <v>31332.09</v>
      </c>
      <c r="T90" s="94">
        <v>192989.99</v>
      </c>
      <c r="U90" s="94">
        <v>0</v>
      </c>
      <c r="V90" s="94">
        <v>192989.99</v>
      </c>
      <c r="W90" s="94">
        <v>0</v>
      </c>
      <c r="X90" s="94">
        <v>0</v>
      </c>
      <c r="Y90" s="92"/>
      <c r="Z90" s="91" t="s">
        <v>0</v>
      </c>
      <c r="AA90" s="94">
        <v>29647.73</v>
      </c>
      <c r="AB90" s="94">
        <v>27243.86</v>
      </c>
      <c r="AC90" s="94">
        <v>2403.87</v>
      </c>
      <c r="AD90" s="92"/>
      <c r="AE90" s="91" t="s">
        <v>0</v>
      </c>
      <c r="AF90" s="91" t="s">
        <v>0</v>
      </c>
      <c r="AG90" s="114" t="s">
        <v>0</v>
      </c>
      <c r="AH90" s="94">
        <v>566880.61</v>
      </c>
      <c r="AI90" s="94">
        <v>566880.61</v>
      </c>
      <c r="AJ90" s="94">
        <v>378066.84</v>
      </c>
      <c r="AK90" s="94">
        <v>347412.77</v>
      </c>
      <c r="AL90" s="94">
        <v>30654.07</v>
      </c>
      <c r="AM90" s="92"/>
      <c r="AN90" s="94">
        <v>566880.61</v>
      </c>
      <c r="AO90" s="94">
        <v>566880.61</v>
      </c>
      <c r="AP90" s="94">
        <v>378066.84</v>
      </c>
      <c r="AQ90" s="94">
        <v>347412.77</v>
      </c>
      <c r="AR90" s="94">
        <v>30654.07</v>
      </c>
      <c r="AS90" s="94">
        <v>188813.77</v>
      </c>
      <c r="AT90" s="94">
        <v>0</v>
      </c>
      <c r="AU90" s="94">
        <f t="shared" si="1"/>
        <v>188813.77</v>
      </c>
      <c r="AV90" s="94">
        <v>188813.77</v>
      </c>
      <c r="AW90" s="94">
        <v>0</v>
      </c>
      <c r="AX90" s="94">
        <v>0</v>
      </c>
      <c r="AY90" s="94">
        <v>0</v>
      </c>
      <c r="AZ90" s="94">
        <v>0</v>
      </c>
      <c r="BA90" s="94">
        <v>0</v>
      </c>
      <c r="BB90" s="92"/>
      <c r="BC90" s="92"/>
      <c r="BD90" s="94">
        <v>0</v>
      </c>
      <c r="BE90" s="94">
        <v>0</v>
      </c>
      <c r="BF90" s="94">
        <v>566880.61</v>
      </c>
      <c r="BG90" s="94">
        <v>566880.61</v>
      </c>
      <c r="BH90" s="94">
        <v>378066.84</v>
      </c>
      <c r="BI90" s="94">
        <v>347412.77</v>
      </c>
      <c r="BJ90" s="94">
        <v>30654.07</v>
      </c>
      <c r="BK90" s="94">
        <v>188813.77</v>
      </c>
      <c r="BL90" s="94">
        <v>0</v>
      </c>
      <c r="BM90" s="94">
        <v>188813.77</v>
      </c>
      <c r="BN90" s="94">
        <v>0</v>
      </c>
      <c r="BO90" s="94">
        <v>0</v>
      </c>
      <c r="BP90" s="92"/>
      <c r="BQ90" s="94">
        <v>566880.61</v>
      </c>
      <c r="BR90" s="94">
        <v>566880.61</v>
      </c>
      <c r="BS90" s="94">
        <v>378066.84</v>
      </c>
      <c r="BT90" s="94">
        <v>347412.77</v>
      </c>
      <c r="BU90" s="94">
        <v>30654.07</v>
      </c>
      <c r="BV90" s="94">
        <v>188813.77</v>
      </c>
      <c r="BW90" s="94">
        <v>0</v>
      </c>
      <c r="BX90" s="94">
        <v>188813.77</v>
      </c>
      <c r="BY90" s="94">
        <v>0</v>
      </c>
      <c r="BZ90" s="94">
        <v>0</v>
      </c>
      <c r="CA90" s="94">
        <v>0</v>
      </c>
      <c r="CB90" s="94">
        <v>0</v>
      </c>
      <c r="CC90" s="99">
        <v>43955</v>
      </c>
      <c r="CD90" s="92"/>
      <c r="CE90" s="94">
        <v>4830.08</v>
      </c>
      <c r="CF90" s="94">
        <v>4830.08</v>
      </c>
      <c r="CG90" s="94">
        <v>0</v>
      </c>
      <c r="CH90" s="94">
        <v>0</v>
      </c>
      <c r="CI90" s="94">
        <v>0</v>
      </c>
      <c r="CJ90" s="94">
        <v>0</v>
      </c>
      <c r="CK90" s="94">
        <v>0</v>
      </c>
      <c r="CL90" s="94">
        <v>0</v>
      </c>
      <c r="CM90" s="92"/>
      <c r="CN90" s="94">
        <v>511204.57</v>
      </c>
      <c r="CO90" s="94">
        <v>511204.57</v>
      </c>
      <c r="CP90" s="94">
        <v>340935.09</v>
      </c>
      <c r="CQ90" s="94">
        <v>313291.7</v>
      </c>
      <c r="CR90" s="94">
        <v>27643.39</v>
      </c>
      <c r="CS90" s="94">
        <v>170269.48</v>
      </c>
      <c r="CT90" s="94">
        <v>0</v>
      </c>
      <c r="CU90" s="94">
        <v>170269.48</v>
      </c>
      <c r="CV90" s="94">
        <v>0</v>
      </c>
      <c r="CW90" s="94">
        <v>0</v>
      </c>
      <c r="CX90" s="99">
        <v>43892</v>
      </c>
      <c r="CY90" s="94">
        <v>-4830.08</v>
      </c>
      <c r="CZ90" s="94">
        <v>-4830.08</v>
      </c>
      <c r="DA90" s="94">
        <v>506374.49</v>
      </c>
      <c r="DB90" s="94">
        <v>506374.49</v>
      </c>
      <c r="DC90" s="92"/>
      <c r="DD90" s="91" t="s">
        <v>0</v>
      </c>
      <c r="DE90" s="94">
        <v>0</v>
      </c>
      <c r="DF90" s="94">
        <v>0</v>
      </c>
      <c r="DG90" s="94">
        <v>0</v>
      </c>
      <c r="DH90" s="94">
        <v>0</v>
      </c>
      <c r="DI90" s="94">
        <v>0</v>
      </c>
    </row>
    <row r="91" spans="1:113" ht="40.799999999999997" x14ac:dyDescent="0.3">
      <c r="A91" s="91" t="s">
        <v>1612</v>
      </c>
      <c r="B91" s="91" t="s">
        <v>1054</v>
      </c>
      <c r="C91" s="91" t="s">
        <v>1122</v>
      </c>
      <c r="D91" s="91" t="s">
        <v>1123</v>
      </c>
      <c r="E91" s="91" t="s">
        <v>1125</v>
      </c>
      <c r="F91" s="91" t="s">
        <v>1050</v>
      </c>
      <c r="G91" s="91" t="s">
        <v>977</v>
      </c>
      <c r="H91" s="91" t="s">
        <v>978</v>
      </c>
      <c r="I91" s="91" t="s">
        <v>119</v>
      </c>
      <c r="J91" s="91" t="s">
        <v>120</v>
      </c>
      <c r="K91" s="91" t="s">
        <v>1526</v>
      </c>
      <c r="L91" s="91" t="s">
        <v>981</v>
      </c>
      <c r="M91" s="94">
        <v>673878</v>
      </c>
      <c r="N91" s="94">
        <v>0</v>
      </c>
      <c r="O91" s="94">
        <v>673878</v>
      </c>
      <c r="P91" s="94">
        <v>673878</v>
      </c>
      <c r="Q91" s="94">
        <v>623337</v>
      </c>
      <c r="R91" s="94">
        <v>572796.16000000003</v>
      </c>
      <c r="S91" s="94">
        <v>50540.84</v>
      </c>
      <c r="T91" s="94">
        <v>50541</v>
      </c>
      <c r="U91" s="94">
        <v>0</v>
      </c>
      <c r="V91" s="94">
        <v>50541</v>
      </c>
      <c r="W91" s="94">
        <v>0</v>
      </c>
      <c r="X91" s="94">
        <v>0</v>
      </c>
      <c r="Y91" s="92"/>
      <c r="Z91" s="91" t="s">
        <v>0</v>
      </c>
      <c r="AA91" s="94">
        <v>127772.1</v>
      </c>
      <c r="AB91" s="94">
        <v>117412.2</v>
      </c>
      <c r="AC91" s="94">
        <v>10359.9</v>
      </c>
      <c r="AD91" s="92"/>
      <c r="AE91" s="91" t="s">
        <v>0</v>
      </c>
      <c r="AF91" s="91" t="s">
        <v>0</v>
      </c>
      <c r="AG91" s="114" t="s">
        <v>0</v>
      </c>
      <c r="AH91" s="94">
        <v>590089.36</v>
      </c>
      <c r="AI91" s="94">
        <v>590089.36</v>
      </c>
      <c r="AJ91" s="94">
        <v>605061.52</v>
      </c>
      <c r="AK91" s="94">
        <v>556002.48</v>
      </c>
      <c r="AL91" s="94">
        <v>49059.040000000001</v>
      </c>
      <c r="AM91" s="92"/>
      <c r="AN91" s="94">
        <v>590089.36</v>
      </c>
      <c r="AO91" s="94">
        <v>590089.36</v>
      </c>
      <c r="AP91" s="94">
        <v>545832.52</v>
      </c>
      <c r="AQ91" s="94">
        <v>501575.83</v>
      </c>
      <c r="AR91" s="94">
        <v>44256.69</v>
      </c>
      <c r="AS91" s="94">
        <v>44256.84</v>
      </c>
      <c r="AT91" s="94">
        <v>0</v>
      </c>
      <c r="AU91" s="94">
        <f t="shared" si="1"/>
        <v>44256.84</v>
      </c>
      <c r="AV91" s="94">
        <v>44256.84</v>
      </c>
      <c r="AW91" s="94">
        <v>0</v>
      </c>
      <c r="AX91" s="94">
        <v>0</v>
      </c>
      <c r="AY91" s="94">
        <v>0</v>
      </c>
      <c r="AZ91" s="94">
        <v>0</v>
      </c>
      <c r="BA91" s="94">
        <v>0</v>
      </c>
      <c r="BB91" s="92"/>
      <c r="BC91" s="92"/>
      <c r="BD91" s="94">
        <v>0</v>
      </c>
      <c r="BE91" s="94">
        <v>0</v>
      </c>
      <c r="BF91" s="94">
        <v>590089.36</v>
      </c>
      <c r="BG91" s="94">
        <v>590089.36</v>
      </c>
      <c r="BH91" s="94">
        <v>545832.52</v>
      </c>
      <c r="BI91" s="94">
        <v>501575.83</v>
      </c>
      <c r="BJ91" s="94">
        <v>44256.69</v>
      </c>
      <c r="BK91" s="94">
        <v>44256.84</v>
      </c>
      <c r="BL91" s="94">
        <v>0</v>
      </c>
      <c r="BM91" s="94">
        <v>44256.84</v>
      </c>
      <c r="BN91" s="94">
        <v>0</v>
      </c>
      <c r="BO91" s="94">
        <v>0</v>
      </c>
      <c r="BP91" s="92"/>
      <c r="BQ91" s="94">
        <v>590089.36</v>
      </c>
      <c r="BR91" s="94">
        <v>590089.36</v>
      </c>
      <c r="BS91" s="94">
        <v>545832.52</v>
      </c>
      <c r="BT91" s="94">
        <v>501575.83</v>
      </c>
      <c r="BU91" s="94">
        <v>44256.69</v>
      </c>
      <c r="BV91" s="94">
        <v>44256.84</v>
      </c>
      <c r="BW91" s="94">
        <v>0</v>
      </c>
      <c r="BX91" s="94">
        <v>44256.84</v>
      </c>
      <c r="BY91" s="94">
        <v>0</v>
      </c>
      <c r="BZ91" s="94">
        <v>0</v>
      </c>
      <c r="CA91" s="94">
        <v>0</v>
      </c>
      <c r="CB91" s="94">
        <v>0</v>
      </c>
      <c r="CC91" s="99">
        <v>44042</v>
      </c>
      <c r="CD91" s="92"/>
      <c r="CE91" s="94">
        <v>0</v>
      </c>
      <c r="CF91" s="94">
        <v>0</v>
      </c>
      <c r="CG91" s="94">
        <v>0</v>
      </c>
      <c r="CH91" s="94">
        <v>0</v>
      </c>
      <c r="CI91" s="94">
        <v>0</v>
      </c>
      <c r="CJ91" s="94">
        <v>0</v>
      </c>
      <c r="CK91" s="94">
        <v>0</v>
      </c>
      <c r="CL91" s="94">
        <v>0</v>
      </c>
      <c r="CM91" s="92"/>
      <c r="CN91" s="94">
        <v>201288.27</v>
      </c>
      <c r="CO91" s="94">
        <v>201288.27</v>
      </c>
      <c r="CP91" s="94">
        <v>186191.61</v>
      </c>
      <c r="CQ91" s="94">
        <v>171094.99</v>
      </c>
      <c r="CR91" s="94">
        <v>15096.62</v>
      </c>
      <c r="CS91" s="94">
        <v>15096.66</v>
      </c>
      <c r="CT91" s="94">
        <v>0</v>
      </c>
      <c r="CU91" s="94">
        <v>15096.66</v>
      </c>
      <c r="CV91" s="94">
        <v>0</v>
      </c>
      <c r="CW91" s="94">
        <v>0</v>
      </c>
      <c r="CX91" s="92"/>
      <c r="CY91" s="94">
        <v>0</v>
      </c>
      <c r="CZ91" s="94">
        <v>0</v>
      </c>
      <c r="DA91" s="94">
        <v>201288.27</v>
      </c>
      <c r="DB91" s="94">
        <v>201288.27</v>
      </c>
      <c r="DC91" s="92"/>
      <c r="DD91" s="91" t="s">
        <v>0</v>
      </c>
      <c r="DE91" s="94">
        <v>0</v>
      </c>
      <c r="DF91" s="94">
        <v>0</v>
      </c>
      <c r="DG91" s="94">
        <v>0</v>
      </c>
      <c r="DH91" s="94">
        <v>0</v>
      </c>
      <c r="DI91" s="94">
        <v>0</v>
      </c>
    </row>
    <row r="92" spans="1:113" ht="30.6" x14ac:dyDescent="0.3">
      <c r="A92" s="91" t="s">
        <v>1613</v>
      </c>
      <c r="B92" s="91" t="s">
        <v>1054</v>
      </c>
      <c r="C92" s="91" t="s">
        <v>1122</v>
      </c>
      <c r="D92" s="91" t="s">
        <v>1123</v>
      </c>
      <c r="E92" s="91" t="s">
        <v>1125</v>
      </c>
      <c r="F92" s="91" t="s">
        <v>1050</v>
      </c>
      <c r="G92" s="91" t="s">
        <v>977</v>
      </c>
      <c r="H92" s="91" t="s">
        <v>978</v>
      </c>
      <c r="I92" s="91" t="s">
        <v>113</v>
      </c>
      <c r="J92" s="91" t="s">
        <v>114</v>
      </c>
      <c r="K92" s="91" t="s">
        <v>1525</v>
      </c>
      <c r="L92" s="91" t="s">
        <v>981</v>
      </c>
      <c r="M92" s="94">
        <v>1169691.19</v>
      </c>
      <c r="N92" s="94">
        <v>0</v>
      </c>
      <c r="O92" s="94">
        <v>1169691.19</v>
      </c>
      <c r="P92" s="94">
        <v>1169691.19</v>
      </c>
      <c r="Q92" s="94">
        <v>1081964.3500000001</v>
      </c>
      <c r="R92" s="94">
        <v>994237.51</v>
      </c>
      <c r="S92" s="94">
        <v>87726.84</v>
      </c>
      <c r="T92" s="94">
        <v>87726.84</v>
      </c>
      <c r="U92" s="94">
        <v>0</v>
      </c>
      <c r="V92" s="94">
        <v>87726.84</v>
      </c>
      <c r="W92" s="94">
        <v>0</v>
      </c>
      <c r="X92" s="94">
        <v>0</v>
      </c>
      <c r="Y92" s="92"/>
      <c r="Z92" s="91" t="s">
        <v>0</v>
      </c>
      <c r="AA92" s="94">
        <v>0</v>
      </c>
      <c r="AB92" s="94">
        <v>0</v>
      </c>
      <c r="AC92" s="94">
        <v>0</v>
      </c>
      <c r="AD92" s="92"/>
      <c r="AE92" s="91" t="s">
        <v>0</v>
      </c>
      <c r="AF92" s="91" t="s">
        <v>0</v>
      </c>
      <c r="AG92" s="114" t="s">
        <v>0</v>
      </c>
      <c r="AH92" s="94">
        <v>932976.91</v>
      </c>
      <c r="AI92" s="94">
        <v>932976.91</v>
      </c>
      <c r="AJ92" s="94">
        <v>863003.64</v>
      </c>
      <c r="AK92" s="94">
        <v>793030.37</v>
      </c>
      <c r="AL92" s="94">
        <v>69973.27</v>
      </c>
      <c r="AM92" s="92"/>
      <c r="AN92" s="94">
        <v>932976.91</v>
      </c>
      <c r="AO92" s="94">
        <v>932976.91</v>
      </c>
      <c r="AP92" s="94">
        <v>863003.64</v>
      </c>
      <c r="AQ92" s="94">
        <v>793030.37</v>
      </c>
      <c r="AR92" s="94">
        <v>69973.27</v>
      </c>
      <c r="AS92" s="94">
        <v>69973.27</v>
      </c>
      <c r="AT92" s="94">
        <v>0</v>
      </c>
      <c r="AU92" s="94">
        <f t="shared" si="1"/>
        <v>69973.27</v>
      </c>
      <c r="AV92" s="94">
        <v>69973.27</v>
      </c>
      <c r="AW92" s="94">
        <v>0</v>
      </c>
      <c r="AX92" s="94">
        <v>0</v>
      </c>
      <c r="AY92" s="94">
        <v>0</v>
      </c>
      <c r="AZ92" s="94">
        <v>0</v>
      </c>
      <c r="BA92" s="94">
        <v>0</v>
      </c>
      <c r="BB92" s="92"/>
      <c r="BC92" s="92"/>
      <c r="BD92" s="94">
        <v>0</v>
      </c>
      <c r="BE92" s="94">
        <v>0</v>
      </c>
      <c r="BF92" s="94">
        <v>932976.91</v>
      </c>
      <c r="BG92" s="94">
        <v>932976.91</v>
      </c>
      <c r="BH92" s="94">
        <v>863003.64</v>
      </c>
      <c r="BI92" s="94">
        <v>793030.37</v>
      </c>
      <c r="BJ92" s="94">
        <v>69973.27</v>
      </c>
      <c r="BK92" s="94">
        <v>69973.27</v>
      </c>
      <c r="BL92" s="94">
        <v>0</v>
      </c>
      <c r="BM92" s="94">
        <v>69973.27</v>
      </c>
      <c r="BN92" s="94">
        <v>0</v>
      </c>
      <c r="BO92" s="94">
        <v>0</v>
      </c>
      <c r="BP92" s="92"/>
      <c r="BQ92" s="94">
        <v>932976.91</v>
      </c>
      <c r="BR92" s="94">
        <v>932976.91</v>
      </c>
      <c r="BS92" s="94">
        <v>863003.64</v>
      </c>
      <c r="BT92" s="94">
        <v>793030.37</v>
      </c>
      <c r="BU92" s="94">
        <v>69973.27</v>
      </c>
      <c r="BV92" s="94">
        <v>69973.27</v>
      </c>
      <c r="BW92" s="94">
        <v>0</v>
      </c>
      <c r="BX92" s="94">
        <v>69973.27</v>
      </c>
      <c r="BY92" s="94">
        <v>0</v>
      </c>
      <c r="BZ92" s="94">
        <v>0</v>
      </c>
      <c r="CA92" s="94">
        <v>0</v>
      </c>
      <c r="CB92" s="94">
        <v>0</v>
      </c>
      <c r="CC92" s="92"/>
      <c r="CD92" s="92"/>
      <c r="CE92" s="94">
        <v>0</v>
      </c>
      <c r="CF92" s="94">
        <v>0</v>
      </c>
      <c r="CG92" s="94">
        <v>0</v>
      </c>
      <c r="CH92" s="94">
        <v>0</v>
      </c>
      <c r="CI92" s="94">
        <v>0</v>
      </c>
      <c r="CJ92" s="94">
        <v>0</v>
      </c>
      <c r="CK92" s="94">
        <v>0</v>
      </c>
      <c r="CL92" s="94">
        <v>0</v>
      </c>
      <c r="CM92" s="92"/>
      <c r="CN92" s="94">
        <v>0</v>
      </c>
      <c r="CO92" s="94">
        <v>0</v>
      </c>
      <c r="CP92" s="94">
        <v>0</v>
      </c>
      <c r="CQ92" s="94">
        <v>0</v>
      </c>
      <c r="CR92" s="94">
        <v>0</v>
      </c>
      <c r="CS92" s="94">
        <v>0</v>
      </c>
      <c r="CT92" s="94">
        <v>0</v>
      </c>
      <c r="CU92" s="94">
        <v>0</v>
      </c>
      <c r="CV92" s="94">
        <v>0</v>
      </c>
      <c r="CW92" s="94">
        <v>0</v>
      </c>
      <c r="CX92" s="92"/>
      <c r="CY92" s="94">
        <v>0</v>
      </c>
      <c r="CZ92" s="94">
        <v>0</v>
      </c>
      <c r="DA92" s="94">
        <v>0</v>
      </c>
      <c r="DB92" s="94">
        <v>0</v>
      </c>
      <c r="DC92" s="92"/>
      <c r="DD92" s="91" t="s">
        <v>0</v>
      </c>
      <c r="DE92" s="94">
        <v>0</v>
      </c>
      <c r="DF92" s="94">
        <v>0</v>
      </c>
      <c r="DG92" s="94">
        <v>0</v>
      </c>
      <c r="DH92" s="94">
        <v>0</v>
      </c>
      <c r="DI92" s="94">
        <v>0</v>
      </c>
    </row>
    <row r="93" spans="1:113" ht="30.6" x14ac:dyDescent="0.3">
      <c r="A93" s="91" t="s">
        <v>1614</v>
      </c>
      <c r="B93" s="91" t="s">
        <v>1054</v>
      </c>
      <c r="C93" s="91" t="s">
        <v>1126</v>
      </c>
      <c r="D93" s="91" t="s">
        <v>1127</v>
      </c>
      <c r="E93" s="91" t="s">
        <v>1129</v>
      </c>
      <c r="F93" s="91" t="s">
        <v>1058</v>
      </c>
      <c r="G93" s="91" t="s">
        <v>1130</v>
      </c>
      <c r="H93" s="91" t="s">
        <v>1131</v>
      </c>
      <c r="I93" s="91" t="s">
        <v>1132</v>
      </c>
      <c r="J93" s="91" t="s">
        <v>1133</v>
      </c>
      <c r="K93" s="91" t="s">
        <v>1615</v>
      </c>
      <c r="L93" s="91" t="s">
        <v>981</v>
      </c>
      <c r="M93" s="94">
        <v>248826.06</v>
      </c>
      <c r="N93" s="94">
        <v>0</v>
      </c>
      <c r="O93" s="94">
        <v>248826.06</v>
      </c>
      <c r="P93" s="94">
        <v>248826.06</v>
      </c>
      <c r="Q93" s="94">
        <v>248826.06</v>
      </c>
      <c r="R93" s="94">
        <v>248826.06</v>
      </c>
      <c r="S93" s="94">
        <v>0</v>
      </c>
      <c r="T93" s="94">
        <v>0</v>
      </c>
      <c r="U93" s="94">
        <v>0</v>
      </c>
      <c r="V93" s="94">
        <v>0</v>
      </c>
      <c r="W93" s="94">
        <v>0</v>
      </c>
      <c r="X93" s="94">
        <v>0</v>
      </c>
      <c r="Y93" s="92"/>
      <c r="Z93" s="91" t="s">
        <v>0</v>
      </c>
      <c r="AA93" s="94">
        <v>0</v>
      </c>
      <c r="AB93" s="94">
        <v>0</v>
      </c>
      <c r="AC93" s="94">
        <v>0</v>
      </c>
      <c r="AD93" s="92"/>
      <c r="AE93" s="91" t="s">
        <v>0</v>
      </c>
      <c r="AF93" s="91" t="s">
        <v>0</v>
      </c>
      <c r="AG93" s="114" t="s">
        <v>0</v>
      </c>
      <c r="AH93" s="94">
        <v>119623.64</v>
      </c>
      <c r="AI93" s="94">
        <v>119623.64</v>
      </c>
      <c r="AJ93" s="94">
        <v>141123.64000000001</v>
      </c>
      <c r="AK93" s="94">
        <v>141123.64000000001</v>
      </c>
      <c r="AL93" s="94">
        <v>0</v>
      </c>
      <c r="AM93" s="92"/>
      <c r="AN93" s="94">
        <v>119623.64</v>
      </c>
      <c r="AO93" s="94">
        <v>119623.64</v>
      </c>
      <c r="AP93" s="94">
        <v>119623.64</v>
      </c>
      <c r="AQ93" s="94">
        <v>119623.64</v>
      </c>
      <c r="AR93" s="94">
        <v>0</v>
      </c>
      <c r="AS93" s="94">
        <v>0</v>
      </c>
      <c r="AT93" s="94">
        <v>0</v>
      </c>
      <c r="AU93" s="94">
        <f t="shared" si="1"/>
        <v>0</v>
      </c>
      <c r="AV93" s="94">
        <v>0</v>
      </c>
      <c r="AW93" s="94">
        <v>0</v>
      </c>
      <c r="AX93" s="94">
        <v>0</v>
      </c>
      <c r="AY93" s="94">
        <v>0</v>
      </c>
      <c r="AZ93" s="94">
        <v>0</v>
      </c>
      <c r="BA93" s="94">
        <v>0</v>
      </c>
      <c r="BB93" s="92"/>
      <c r="BC93" s="92"/>
      <c r="BD93" s="94">
        <v>0</v>
      </c>
      <c r="BE93" s="94">
        <v>0</v>
      </c>
      <c r="BF93" s="94">
        <v>119623.64</v>
      </c>
      <c r="BG93" s="94">
        <v>119623.64</v>
      </c>
      <c r="BH93" s="94">
        <v>119623.64</v>
      </c>
      <c r="BI93" s="94">
        <v>119623.64</v>
      </c>
      <c r="BJ93" s="94">
        <v>0</v>
      </c>
      <c r="BK93" s="94">
        <v>0</v>
      </c>
      <c r="BL93" s="94">
        <v>0</v>
      </c>
      <c r="BM93" s="94">
        <v>0</v>
      </c>
      <c r="BN93" s="94">
        <v>0</v>
      </c>
      <c r="BO93" s="94">
        <v>0</v>
      </c>
      <c r="BP93" s="92"/>
      <c r="BQ93" s="94">
        <v>119623.64</v>
      </c>
      <c r="BR93" s="94">
        <v>119623.64</v>
      </c>
      <c r="BS93" s="94">
        <v>119623.64</v>
      </c>
      <c r="BT93" s="94">
        <v>119623.64</v>
      </c>
      <c r="BU93" s="94">
        <v>0</v>
      </c>
      <c r="BV93" s="94">
        <v>0</v>
      </c>
      <c r="BW93" s="94">
        <v>0</v>
      </c>
      <c r="BX93" s="94">
        <v>0</v>
      </c>
      <c r="BY93" s="94">
        <v>0</v>
      </c>
      <c r="BZ93" s="94">
        <v>0</v>
      </c>
      <c r="CA93" s="94">
        <v>0</v>
      </c>
      <c r="CB93" s="94">
        <v>0</v>
      </c>
      <c r="CC93" s="92"/>
      <c r="CD93" s="92"/>
      <c r="CE93" s="94">
        <v>0</v>
      </c>
      <c r="CF93" s="94">
        <v>0</v>
      </c>
      <c r="CG93" s="94">
        <v>0</v>
      </c>
      <c r="CH93" s="94">
        <v>40034.26</v>
      </c>
      <c r="CI93" s="94">
        <v>0</v>
      </c>
      <c r="CJ93" s="94">
        <v>0</v>
      </c>
      <c r="CK93" s="94">
        <v>0</v>
      </c>
      <c r="CL93" s="94">
        <v>42458.44</v>
      </c>
      <c r="CM93" s="92"/>
      <c r="CN93" s="94">
        <v>60024.85</v>
      </c>
      <c r="CO93" s="94">
        <v>60024.85</v>
      </c>
      <c r="CP93" s="94">
        <v>60024.85</v>
      </c>
      <c r="CQ93" s="94">
        <v>60024.85</v>
      </c>
      <c r="CR93" s="94">
        <v>0</v>
      </c>
      <c r="CS93" s="94">
        <v>0</v>
      </c>
      <c r="CT93" s="94">
        <v>0</v>
      </c>
      <c r="CU93" s="94">
        <v>0</v>
      </c>
      <c r="CV93" s="94">
        <v>0</v>
      </c>
      <c r="CW93" s="94">
        <v>0</v>
      </c>
      <c r="CX93" s="92"/>
      <c r="CY93" s="94">
        <v>0</v>
      </c>
      <c r="CZ93" s="94">
        <v>0</v>
      </c>
      <c r="DA93" s="94">
        <v>60024.85</v>
      </c>
      <c r="DB93" s="94">
        <v>60024.85</v>
      </c>
      <c r="DC93" s="92"/>
      <c r="DD93" s="91" t="s">
        <v>0</v>
      </c>
      <c r="DE93" s="94">
        <v>0</v>
      </c>
      <c r="DF93" s="94">
        <v>0</v>
      </c>
      <c r="DG93" s="94">
        <v>0</v>
      </c>
      <c r="DH93" s="94">
        <v>0</v>
      </c>
      <c r="DI93" s="94">
        <v>0</v>
      </c>
    </row>
    <row r="94" spans="1:113" ht="30.6" x14ac:dyDescent="0.3">
      <c r="A94" s="91" t="s">
        <v>1616</v>
      </c>
      <c r="B94" s="91" t="s">
        <v>1054</v>
      </c>
      <c r="C94" s="91" t="s">
        <v>1126</v>
      </c>
      <c r="D94" s="91" t="s">
        <v>1127</v>
      </c>
      <c r="E94" s="91" t="s">
        <v>1129</v>
      </c>
      <c r="F94" s="91" t="s">
        <v>1058</v>
      </c>
      <c r="G94" s="91" t="s">
        <v>1130</v>
      </c>
      <c r="H94" s="91" t="s">
        <v>1131</v>
      </c>
      <c r="I94" s="91" t="s">
        <v>1136</v>
      </c>
      <c r="J94" s="91" t="s">
        <v>1137</v>
      </c>
      <c r="K94" s="91" t="s">
        <v>1617</v>
      </c>
      <c r="L94" s="91" t="s">
        <v>981</v>
      </c>
      <c r="M94" s="94">
        <v>2212676.52</v>
      </c>
      <c r="N94" s="94">
        <v>0</v>
      </c>
      <c r="O94" s="94">
        <v>2212676.52</v>
      </c>
      <c r="P94" s="94">
        <v>2212676.52</v>
      </c>
      <c r="Q94" s="94">
        <v>2212676.52</v>
      </c>
      <c r="R94" s="94">
        <v>1712676.52</v>
      </c>
      <c r="S94" s="94">
        <v>500000</v>
      </c>
      <c r="T94" s="94">
        <v>0</v>
      </c>
      <c r="U94" s="94">
        <v>0</v>
      </c>
      <c r="V94" s="94">
        <v>0</v>
      </c>
      <c r="W94" s="94">
        <v>0</v>
      </c>
      <c r="X94" s="94">
        <v>0</v>
      </c>
      <c r="Y94" s="92"/>
      <c r="Z94" s="91" t="s">
        <v>0</v>
      </c>
      <c r="AA94" s="94">
        <v>0</v>
      </c>
      <c r="AB94" s="94">
        <v>0</v>
      </c>
      <c r="AC94" s="94">
        <v>0</v>
      </c>
      <c r="AD94" s="92"/>
      <c r="AE94" s="91" t="s">
        <v>0</v>
      </c>
      <c r="AF94" s="91" t="s">
        <v>0</v>
      </c>
      <c r="AG94" s="114" t="s">
        <v>0</v>
      </c>
      <c r="AH94" s="94">
        <v>1254035.93</v>
      </c>
      <c r="AI94" s="94">
        <v>1254035.93</v>
      </c>
      <c r="AJ94" s="94">
        <v>1478035.93</v>
      </c>
      <c r="AK94" s="94">
        <v>1132951.02</v>
      </c>
      <c r="AL94" s="94">
        <v>345084.91</v>
      </c>
      <c r="AM94" s="92"/>
      <c r="AN94" s="94">
        <v>1254035.93</v>
      </c>
      <c r="AO94" s="94">
        <v>1254035.93</v>
      </c>
      <c r="AP94" s="94">
        <v>1254035.93</v>
      </c>
      <c r="AQ94" s="94">
        <v>970660.59</v>
      </c>
      <c r="AR94" s="94">
        <v>283375.34000000003</v>
      </c>
      <c r="AS94" s="94">
        <v>0</v>
      </c>
      <c r="AT94" s="94">
        <v>0</v>
      </c>
      <c r="AU94" s="94">
        <f t="shared" si="1"/>
        <v>0</v>
      </c>
      <c r="AV94" s="94">
        <v>0</v>
      </c>
      <c r="AW94" s="94">
        <v>0</v>
      </c>
      <c r="AX94" s="94">
        <v>0</v>
      </c>
      <c r="AY94" s="94">
        <v>0</v>
      </c>
      <c r="AZ94" s="94">
        <v>0</v>
      </c>
      <c r="BA94" s="94">
        <v>0</v>
      </c>
      <c r="BB94" s="92"/>
      <c r="BC94" s="92"/>
      <c r="BD94" s="94">
        <v>0</v>
      </c>
      <c r="BE94" s="94">
        <v>0</v>
      </c>
      <c r="BF94" s="94">
        <v>1254035.93</v>
      </c>
      <c r="BG94" s="94">
        <v>1254035.93</v>
      </c>
      <c r="BH94" s="94">
        <v>1254035.93</v>
      </c>
      <c r="BI94" s="94">
        <v>970660.59</v>
      </c>
      <c r="BJ94" s="94">
        <v>283375.34000000003</v>
      </c>
      <c r="BK94" s="94">
        <v>0</v>
      </c>
      <c r="BL94" s="94">
        <v>0</v>
      </c>
      <c r="BM94" s="94">
        <v>0</v>
      </c>
      <c r="BN94" s="94">
        <v>0</v>
      </c>
      <c r="BO94" s="94">
        <v>0</v>
      </c>
      <c r="BP94" s="92"/>
      <c r="BQ94" s="94">
        <v>1140388.33</v>
      </c>
      <c r="BR94" s="94">
        <v>1140388.33</v>
      </c>
      <c r="BS94" s="94">
        <v>1140388.33</v>
      </c>
      <c r="BT94" s="94">
        <v>882694.01</v>
      </c>
      <c r="BU94" s="94">
        <v>257694.32</v>
      </c>
      <c r="BV94" s="94">
        <v>0</v>
      </c>
      <c r="BW94" s="94">
        <v>0</v>
      </c>
      <c r="BX94" s="94">
        <v>0</v>
      </c>
      <c r="BY94" s="94">
        <v>0</v>
      </c>
      <c r="BZ94" s="94">
        <v>0</v>
      </c>
      <c r="CA94" s="94">
        <v>0</v>
      </c>
      <c r="CB94" s="94">
        <v>0</v>
      </c>
      <c r="CC94" s="92"/>
      <c r="CD94" s="92"/>
      <c r="CE94" s="94">
        <v>0</v>
      </c>
      <c r="CF94" s="94">
        <v>0</v>
      </c>
      <c r="CG94" s="94">
        <v>0</v>
      </c>
      <c r="CH94" s="94">
        <v>28828.74</v>
      </c>
      <c r="CI94" s="94">
        <v>0</v>
      </c>
      <c r="CJ94" s="94">
        <v>0</v>
      </c>
      <c r="CK94" s="94">
        <v>0</v>
      </c>
      <c r="CL94" s="94">
        <v>388503.85</v>
      </c>
      <c r="CM94" s="92"/>
      <c r="CN94" s="94">
        <v>384799.05</v>
      </c>
      <c r="CO94" s="94">
        <v>384799.05</v>
      </c>
      <c r="CP94" s="94">
        <v>384799.05</v>
      </c>
      <c r="CQ94" s="94">
        <v>278791.09000000003</v>
      </c>
      <c r="CR94" s="94">
        <v>106007.96</v>
      </c>
      <c r="CS94" s="94">
        <v>0</v>
      </c>
      <c r="CT94" s="94">
        <v>0</v>
      </c>
      <c r="CU94" s="94">
        <v>0</v>
      </c>
      <c r="CV94" s="94">
        <v>0</v>
      </c>
      <c r="CW94" s="94">
        <v>0</v>
      </c>
      <c r="CX94" s="92"/>
      <c r="CY94" s="94">
        <v>0</v>
      </c>
      <c r="CZ94" s="94">
        <v>0</v>
      </c>
      <c r="DA94" s="94">
        <v>384799.05</v>
      </c>
      <c r="DB94" s="94">
        <v>384799.05</v>
      </c>
      <c r="DC94" s="92"/>
      <c r="DD94" s="91" t="s">
        <v>0</v>
      </c>
      <c r="DE94" s="94">
        <v>0</v>
      </c>
      <c r="DF94" s="94">
        <v>0</v>
      </c>
      <c r="DG94" s="94">
        <v>0</v>
      </c>
      <c r="DH94" s="94">
        <v>0</v>
      </c>
      <c r="DI94" s="94">
        <v>0</v>
      </c>
    </row>
    <row r="95" spans="1:113" ht="81.599999999999994" x14ac:dyDescent="0.3">
      <c r="A95" s="91" t="s">
        <v>1618</v>
      </c>
      <c r="B95" s="91" t="s">
        <v>1054</v>
      </c>
      <c r="C95" s="91" t="s">
        <v>1126</v>
      </c>
      <c r="D95" s="91" t="s">
        <v>1140</v>
      </c>
      <c r="E95" s="91" t="s">
        <v>1142</v>
      </c>
      <c r="F95" s="91" t="s">
        <v>1073</v>
      </c>
      <c r="G95" s="91" t="s">
        <v>977</v>
      </c>
      <c r="H95" s="91" t="s">
        <v>1131</v>
      </c>
      <c r="I95" s="91" t="s">
        <v>1143</v>
      </c>
      <c r="J95" s="91" t="s">
        <v>1075</v>
      </c>
      <c r="K95" s="91" t="s">
        <v>1579</v>
      </c>
      <c r="L95" s="91" t="s">
        <v>981</v>
      </c>
      <c r="M95" s="94">
        <v>211258.72</v>
      </c>
      <c r="N95" s="94">
        <v>0</v>
      </c>
      <c r="O95" s="94">
        <v>211258.72</v>
      </c>
      <c r="P95" s="94">
        <v>211258.72</v>
      </c>
      <c r="Q95" s="94">
        <v>211258.72</v>
      </c>
      <c r="R95" s="94">
        <v>179569.91</v>
      </c>
      <c r="S95" s="94">
        <v>31688.81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2"/>
      <c r="Z95" s="91" t="s">
        <v>0</v>
      </c>
      <c r="AA95" s="94">
        <v>0</v>
      </c>
      <c r="AB95" s="94">
        <v>0</v>
      </c>
      <c r="AC95" s="94">
        <v>0</v>
      </c>
      <c r="AD95" s="92"/>
      <c r="AE95" s="91" t="s">
        <v>0</v>
      </c>
      <c r="AF95" s="91" t="s">
        <v>0</v>
      </c>
      <c r="AG95" s="114" t="s">
        <v>0</v>
      </c>
      <c r="AH95" s="94">
        <v>0</v>
      </c>
      <c r="AI95" s="94">
        <v>0</v>
      </c>
      <c r="AJ95" s="94">
        <v>69283.509999999995</v>
      </c>
      <c r="AK95" s="94">
        <v>58890.98</v>
      </c>
      <c r="AL95" s="94">
        <v>10392.530000000001</v>
      </c>
      <c r="AM95" s="92"/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>
        <f t="shared" si="1"/>
        <v>0</v>
      </c>
      <c r="AV95" s="94">
        <v>0</v>
      </c>
      <c r="AW95" s="94">
        <v>0</v>
      </c>
      <c r="AX95" s="94">
        <v>0</v>
      </c>
      <c r="AY95" s="94">
        <v>0</v>
      </c>
      <c r="AZ95" s="94">
        <v>0</v>
      </c>
      <c r="BA95" s="94">
        <v>0</v>
      </c>
      <c r="BB95" s="92"/>
      <c r="BC95" s="92"/>
      <c r="BD95" s="94">
        <v>0</v>
      </c>
      <c r="BE95" s="94">
        <v>0</v>
      </c>
      <c r="BF95" s="94">
        <v>0</v>
      </c>
      <c r="BG95" s="94">
        <v>0</v>
      </c>
      <c r="BH95" s="94">
        <v>0</v>
      </c>
      <c r="BI95" s="94">
        <v>0</v>
      </c>
      <c r="BJ95" s="94">
        <v>0</v>
      </c>
      <c r="BK95" s="94">
        <v>0</v>
      </c>
      <c r="BL95" s="94">
        <v>0</v>
      </c>
      <c r="BM95" s="94">
        <v>0</v>
      </c>
      <c r="BN95" s="94">
        <v>0</v>
      </c>
      <c r="BO95" s="94">
        <v>0</v>
      </c>
      <c r="BP95" s="92"/>
      <c r="BQ95" s="94">
        <v>0</v>
      </c>
      <c r="BR95" s="94">
        <v>0</v>
      </c>
      <c r="BS95" s="94">
        <v>0</v>
      </c>
      <c r="BT95" s="94">
        <v>0</v>
      </c>
      <c r="BU95" s="94">
        <v>0</v>
      </c>
      <c r="BV95" s="94">
        <v>0</v>
      </c>
      <c r="BW95" s="94">
        <v>0</v>
      </c>
      <c r="BX95" s="94">
        <v>0</v>
      </c>
      <c r="BY95" s="94">
        <v>0</v>
      </c>
      <c r="BZ95" s="94">
        <v>0</v>
      </c>
      <c r="CA95" s="93"/>
      <c r="CB95" s="94">
        <v>0</v>
      </c>
      <c r="CC95" s="92"/>
      <c r="CD95" s="92"/>
      <c r="CE95" s="94">
        <v>0</v>
      </c>
      <c r="CF95" s="94">
        <v>0</v>
      </c>
      <c r="CG95" s="94">
        <v>0</v>
      </c>
      <c r="CH95" s="94">
        <v>0</v>
      </c>
      <c r="CI95" s="94">
        <v>0</v>
      </c>
      <c r="CJ95" s="94">
        <v>0</v>
      </c>
      <c r="CK95" s="94">
        <v>0</v>
      </c>
      <c r="CL95" s="94">
        <v>0</v>
      </c>
      <c r="CM95" s="92"/>
      <c r="CN95" s="94">
        <v>0</v>
      </c>
      <c r="CO95" s="94">
        <v>0</v>
      </c>
      <c r="CP95" s="94">
        <v>0</v>
      </c>
      <c r="CQ95" s="94">
        <v>0</v>
      </c>
      <c r="CR95" s="94">
        <v>0</v>
      </c>
      <c r="CS95" s="94">
        <v>0</v>
      </c>
      <c r="CT95" s="94">
        <v>0</v>
      </c>
      <c r="CU95" s="94">
        <v>0</v>
      </c>
      <c r="CV95" s="94">
        <v>0</v>
      </c>
      <c r="CW95" s="94">
        <v>0</v>
      </c>
      <c r="CX95" s="92"/>
      <c r="CY95" s="94">
        <v>0</v>
      </c>
      <c r="CZ95" s="94">
        <v>0</v>
      </c>
      <c r="DA95" s="94">
        <v>0</v>
      </c>
      <c r="DB95" s="94">
        <v>0</v>
      </c>
      <c r="DC95" s="92"/>
      <c r="DD95" s="91" t="s">
        <v>0</v>
      </c>
      <c r="DE95" s="94">
        <v>0</v>
      </c>
      <c r="DF95" s="94">
        <v>0</v>
      </c>
      <c r="DG95" s="94">
        <v>0</v>
      </c>
      <c r="DH95" s="94">
        <v>0</v>
      </c>
      <c r="DI95" s="94">
        <v>0</v>
      </c>
    </row>
    <row r="96" spans="1:113" ht="71.400000000000006" x14ac:dyDescent="0.3">
      <c r="A96" s="91" t="s">
        <v>1619</v>
      </c>
      <c r="B96" s="91" t="s">
        <v>1054</v>
      </c>
      <c r="C96" s="91" t="s">
        <v>1126</v>
      </c>
      <c r="D96" s="91" t="s">
        <v>1140</v>
      </c>
      <c r="E96" s="91" t="s">
        <v>1142</v>
      </c>
      <c r="F96" s="91" t="s">
        <v>1073</v>
      </c>
      <c r="G96" s="91" t="s">
        <v>977</v>
      </c>
      <c r="H96" s="91" t="s">
        <v>1131</v>
      </c>
      <c r="I96" s="91" t="s">
        <v>1145</v>
      </c>
      <c r="J96" s="91" t="s">
        <v>1082</v>
      </c>
      <c r="K96" s="91" t="s">
        <v>1581</v>
      </c>
      <c r="L96" s="91" t="s">
        <v>981</v>
      </c>
      <c r="M96" s="94">
        <v>181731.47</v>
      </c>
      <c r="N96" s="94">
        <v>0</v>
      </c>
      <c r="O96" s="94">
        <v>181731.47</v>
      </c>
      <c r="P96" s="94">
        <v>181731.47</v>
      </c>
      <c r="Q96" s="94">
        <v>181731.47</v>
      </c>
      <c r="R96" s="94">
        <v>154471.75</v>
      </c>
      <c r="S96" s="94">
        <v>27259.72</v>
      </c>
      <c r="T96" s="94">
        <v>0</v>
      </c>
      <c r="U96" s="94">
        <v>0</v>
      </c>
      <c r="V96" s="94">
        <v>0</v>
      </c>
      <c r="W96" s="94">
        <v>0</v>
      </c>
      <c r="X96" s="94">
        <v>0</v>
      </c>
      <c r="Y96" s="92"/>
      <c r="Z96" s="91" t="s">
        <v>0</v>
      </c>
      <c r="AA96" s="94">
        <v>0</v>
      </c>
      <c r="AB96" s="94">
        <v>0</v>
      </c>
      <c r="AC96" s="94">
        <v>0</v>
      </c>
      <c r="AD96" s="92"/>
      <c r="AE96" s="91" t="s">
        <v>0</v>
      </c>
      <c r="AF96" s="91" t="s">
        <v>0</v>
      </c>
      <c r="AG96" s="114" t="s">
        <v>0</v>
      </c>
      <c r="AH96" s="94">
        <v>0</v>
      </c>
      <c r="AI96" s="94">
        <v>0</v>
      </c>
      <c r="AJ96" s="94">
        <v>6549.74</v>
      </c>
      <c r="AK96" s="94">
        <v>5567.28</v>
      </c>
      <c r="AL96" s="94">
        <v>982.46</v>
      </c>
      <c r="AM96" s="92"/>
      <c r="AN96" s="94">
        <v>0</v>
      </c>
      <c r="AO96" s="94">
        <v>0</v>
      </c>
      <c r="AP96" s="94">
        <v>0</v>
      </c>
      <c r="AQ96" s="94">
        <v>0</v>
      </c>
      <c r="AR96" s="94">
        <v>0</v>
      </c>
      <c r="AS96" s="94">
        <v>0</v>
      </c>
      <c r="AT96" s="94">
        <v>0</v>
      </c>
      <c r="AU96" s="94">
        <f t="shared" si="1"/>
        <v>0</v>
      </c>
      <c r="AV96" s="94">
        <v>0</v>
      </c>
      <c r="AW96" s="94">
        <v>0</v>
      </c>
      <c r="AX96" s="94">
        <v>0</v>
      </c>
      <c r="AY96" s="94">
        <v>0</v>
      </c>
      <c r="AZ96" s="94">
        <v>0</v>
      </c>
      <c r="BA96" s="94">
        <v>0</v>
      </c>
      <c r="BB96" s="92"/>
      <c r="BC96" s="92"/>
      <c r="BD96" s="94">
        <v>0</v>
      </c>
      <c r="BE96" s="94">
        <v>0</v>
      </c>
      <c r="BF96" s="94">
        <v>0</v>
      </c>
      <c r="BG96" s="94">
        <v>0</v>
      </c>
      <c r="BH96" s="94">
        <v>0</v>
      </c>
      <c r="BI96" s="94">
        <v>0</v>
      </c>
      <c r="BJ96" s="94">
        <v>0</v>
      </c>
      <c r="BK96" s="94">
        <v>0</v>
      </c>
      <c r="BL96" s="94">
        <v>0</v>
      </c>
      <c r="BM96" s="94">
        <v>0</v>
      </c>
      <c r="BN96" s="94">
        <v>0</v>
      </c>
      <c r="BO96" s="94">
        <v>0</v>
      </c>
      <c r="BP96" s="92"/>
      <c r="BQ96" s="94">
        <v>0</v>
      </c>
      <c r="BR96" s="94">
        <v>0</v>
      </c>
      <c r="BS96" s="94">
        <v>0</v>
      </c>
      <c r="BT96" s="94">
        <v>0</v>
      </c>
      <c r="BU96" s="94">
        <v>0</v>
      </c>
      <c r="BV96" s="94">
        <v>0</v>
      </c>
      <c r="BW96" s="94">
        <v>0</v>
      </c>
      <c r="BX96" s="94">
        <v>0</v>
      </c>
      <c r="BY96" s="94">
        <v>0</v>
      </c>
      <c r="BZ96" s="94">
        <v>0</v>
      </c>
      <c r="CA96" s="93"/>
      <c r="CB96" s="94">
        <v>0</v>
      </c>
      <c r="CC96" s="92"/>
      <c r="CD96" s="92"/>
      <c r="CE96" s="94">
        <v>0</v>
      </c>
      <c r="CF96" s="94">
        <v>0</v>
      </c>
      <c r="CG96" s="94">
        <v>0</v>
      </c>
      <c r="CH96" s="94">
        <v>0</v>
      </c>
      <c r="CI96" s="94">
        <v>0</v>
      </c>
      <c r="CJ96" s="94">
        <v>0</v>
      </c>
      <c r="CK96" s="94">
        <v>0</v>
      </c>
      <c r="CL96" s="94">
        <v>0</v>
      </c>
      <c r="CM96" s="92"/>
      <c r="CN96" s="94">
        <v>0</v>
      </c>
      <c r="CO96" s="94">
        <v>0</v>
      </c>
      <c r="CP96" s="94">
        <v>0</v>
      </c>
      <c r="CQ96" s="94">
        <v>0</v>
      </c>
      <c r="CR96" s="94">
        <v>0</v>
      </c>
      <c r="CS96" s="94">
        <v>0</v>
      </c>
      <c r="CT96" s="94">
        <v>0</v>
      </c>
      <c r="CU96" s="94">
        <v>0</v>
      </c>
      <c r="CV96" s="94">
        <v>0</v>
      </c>
      <c r="CW96" s="94">
        <v>0</v>
      </c>
      <c r="CX96" s="92"/>
      <c r="CY96" s="94">
        <v>0</v>
      </c>
      <c r="CZ96" s="94">
        <v>0</v>
      </c>
      <c r="DA96" s="94">
        <v>0</v>
      </c>
      <c r="DB96" s="94">
        <v>0</v>
      </c>
      <c r="DC96" s="92"/>
      <c r="DD96" s="91" t="s">
        <v>0</v>
      </c>
      <c r="DE96" s="94">
        <v>0</v>
      </c>
      <c r="DF96" s="94">
        <v>0</v>
      </c>
      <c r="DG96" s="94">
        <v>0</v>
      </c>
      <c r="DH96" s="94">
        <v>0</v>
      </c>
      <c r="DI96" s="94">
        <v>0</v>
      </c>
    </row>
    <row r="97" spans="1:113" ht="61.2" x14ac:dyDescent="0.3">
      <c r="A97" s="91" t="s">
        <v>1620</v>
      </c>
      <c r="B97" s="91" t="s">
        <v>1054</v>
      </c>
      <c r="C97" s="91" t="s">
        <v>1126</v>
      </c>
      <c r="D97" s="91" t="s">
        <v>1140</v>
      </c>
      <c r="E97" s="91" t="s">
        <v>1142</v>
      </c>
      <c r="F97" s="91" t="s">
        <v>1073</v>
      </c>
      <c r="G97" s="91" t="s">
        <v>977</v>
      </c>
      <c r="H97" s="91" t="s">
        <v>1131</v>
      </c>
      <c r="I97" s="91" t="s">
        <v>1146</v>
      </c>
      <c r="J97" s="91" t="s">
        <v>1093</v>
      </c>
      <c r="K97" s="91" t="s">
        <v>1585</v>
      </c>
      <c r="L97" s="91" t="s">
        <v>981</v>
      </c>
      <c r="M97" s="94">
        <v>732467.42</v>
      </c>
      <c r="N97" s="94">
        <v>0</v>
      </c>
      <c r="O97" s="94">
        <v>732467.42</v>
      </c>
      <c r="P97" s="94">
        <v>732467.42</v>
      </c>
      <c r="Q97" s="94">
        <v>732467.42</v>
      </c>
      <c r="R97" s="94">
        <v>622597.31000000006</v>
      </c>
      <c r="S97" s="94">
        <v>109870.11</v>
      </c>
      <c r="T97" s="94">
        <v>0</v>
      </c>
      <c r="U97" s="94">
        <v>0</v>
      </c>
      <c r="V97" s="94">
        <v>0</v>
      </c>
      <c r="W97" s="94">
        <v>0</v>
      </c>
      <c r="X97" s="94">
        <v>0</v>
      </c>
      <c r="Y97" s="92"/>
      <c r="Z97" s="91" t="s">
        <v>0</v>
      </c>
      <c r="AA97" s="94">
        <v>0</v>
      </c>
      <c r="AB97" s="94">
        <v>0</v>
      </c>
      <c r="AC97" s="94">
        <v>0</v>
      </c>
      <c r="AD97" s="92"/>
      <c r="AE97" s="91" t="s">
        <v>0</v>
      </c>
      <c r="AF97" s="91" t="s">
        <v>0</v>
      </c>
      <c r="AG97" s="114" t="s">
        <v>0</v>
      </c>
      <c r="AH97" s="94">
        <v>0</v>
      </c>
      <c r="AI97" s="94">
        <v>0</v>
      </c>
      <c r="AJ97" s="94">
        <v>150245.97</v>
      </c>
      <c r="AK97" s="94">
        <v>127709.08</v>
      </c>
      <c r="AL97" s="94">
        <v>22536.89</v>
      </c>
      <c r="AM97" s="92"/>
      <c r="AN97" s="94">
        <v>0</v>
      </c>
      <c r="AO97" s="94">
        <v>0</v>
      </c>
      <c r="AP97" s="94">
        <v>0</v>
      </c>
      <c r="AQ97" s="94">
        <v>0</v>
      </c>
      <c r="AR97" s="94">
        <v>0</v>
      </c>
      <c r="AS97" s="94">
        <v>0</v>
      </c>
      <c r="AT97" s="94">
        <v>0</v>
      </c>
      <c r="AU97" s="94">
        <f t="shared" si="1"/>
        <v>0</v>
      </c>
      <c r="AV97" s="94">
        <v>0</v>
      </c>
      <c r="AW97" s="94">
        <v>0</v>
      </c>
      <c r="AX97" s="94">
        <v>0</v>
      </c>
      <c r="AY97" s="94">
        <v>0</v>
      </c>
      <c r="AZ97" s="94">
        <v>0</v>
      </c>
      <c r="BA97" s="94">
        <v>0</v>
      </c>
      <c r="BB97" s="92"/>
      <c r="BC97" s="92"/>
      <c r="BD97" s="94">
        <v>0</v>
      </c>
      <c r="BE97" s="94">
        <v>0</v>
      </c>
      <c r="BF97" s="94">
        <v>0</v>
      </c>
      <c r="BG97" s="94">
        <v>0</v>
      </c>
      <c r="BH97" s="94">
        <v>0</v>
      </c>
      <c r="BI97" s="94">
        <v>0</v>
      </c>
      <c r="BJ97" s="94">
        <v>0</v>
      </c>
      <c r="BK97" s="94">
        <v>0</v>
      </c>
      <c r="BL97" s="94">
        <v>0</v>
      </c>
      <c r="BM97" s="94">
        <v>0</v>
      </c>
      <c r="BN97" s="94">
        <v>0</v>
      </c>
      <c r="BO97" s="94">
        <v>0</v>
      </c>
      <c r="BP97" s="92"/>
      <c r="BQ97" s="94">
        <v>0</v>
      </c>
      <c r="BR97" s="94">
        <v>0</v>
      </c>
      <c r="BS97" s="94">
        <v>0</v>
      </c>
      <c r="BT97" s="94">
        <v>0</v>
      </c>
      <c r="BU97" s="94">
        <v>0</v>
      </c>
      <c r="BV97" s="94">
        <v>0</v>
      </c>
      <c r="BW97" s="94">
        <v>0</v>
      </c>
      <c r="BX97" s="94">
        <v>0</v>
      </c>
      <c r="BY97" s="94">
        <v>0</v>
      </c>
      <c r="BZ97" s="94">
        <v>0</v>
      </c>
      <c r="CA97" s="93"/>
      <c r="CB97" s="94">
        <v>0</v>
      </c>
      <c r="CC97" s="92"/>
      <c r="CD97" s="92"/>
      <c r="CE97" s="94">
        <v>0</v>
      </c>
      <c r="CF97" s="94">
        <v>0</v>
      </c>
      <c r="CG97" s="94">
        <v>0</v>
      </c>
      <c r="CH97" s="94">
        <v>0</v>
      </c>
      <c r="CI97" s="94">
        <v>0</v>
      </c>
      <c r="CJ97" s="94">
        <v>0</v>
      </c>
      <c r="CK97" s="94">
        <v>0</v>
      </c>
      <c r="CL97" s="94">
        <v>0</v>
      </c>
      <c r="CM97" s="92"/>
      <c r="CN97" s="94">
        <v>0</v>
      </c>
      <c r="CO97" s="94">
        <v>0</v>
      </c>
      <c r="CP97" s="94">
        <v>0</v>
      </c>
      <c r="CQ97" s="94">
        <v>0</v>
      </c>
      <c r="CR97" s="94">
        <v>0</v>
      </c>
      <c r="CS97" s="94">
        <v>0</v>
      </c>
      <c r="CT97" s="94">
        <v>0</v>
      </c>
      <c r="CU97" s="94">
        <v>0</v>
      </c>
      <c r="CV97" s="94">
        <v>0</v>
      </c>
      <c r="CW97" s="94">
        <v>0</v>
      </c>
      <c r="CX97" s="92"/>
      <c r="CY97" s="94">
        <v>0</v>
      </c>
      <c r="CZ97" s="94">
        <v>0</v>
      </c>
      <c r="DA97" s="94">
        <v>0</v>
      </c>
      <c r="DB97" s="94">
        <v>0</v>
      </c>
      <c r="DC97" s="92"/>
      <c r="DD97" s="91" t="s">
        <v>0</v>
      </c>
      <c r="DE97" s="94">
        <v>0</v>
      </c>
      <c r="DF97" s="94">
        <v>0</v>
      </c>
      <c r="DG97" s="94">
        <v>0</v>
      </c>
      <c r="DH97" s="94">
        <v>0</v>
      </c>
      <c r="DI97" s="94">
        <v>0</v>
      </c>
    </row>
    <row r="98" spans="1:113" ht="30.6" x14ac:dyDescent="0.3">
      <c r="A98" s="91" t="s">
        <v>1621</v>
      </c>
      <c r="B98" s="91" t="s">
        <v>1054</v>
      </c>
      <c r="C98" s="91" t="s">
        <v>1126</v>
      </c>
      <c r="D98" s="91" t="s">
        <v>1140</v>
      </c>
      <c r="E98" s="91" t="s">
        <v>1148</v>
      </c>
      <c r="F98" s="91" t="s">
        <v>1073</v>
      </c>
      <c r="G98" s="91" t="s">
        <v>1130</v>
      </c>
      <c r="H98" s="91" t="s">
        <v>1131</v>
      </c>
      <c r="I98" s="91" t="s">
        <v>396</v>
      </c>
      <c r="J98" s="91" t="s">
        <v>1149</v>
      </c>
      <c r="K98" s="91" t="s">
        <v>1522</v>
      </c>
      <c r="L98" s="91" t="s">
        <v>981</v>
      </c>
      <c r="M98" s="94">
        <v>198996</v>
      </c>
      <c r="N98" s="94">
        <v>0</v>
      </c>
      <c r="O98" s="94">
        <v>198996</v>
      </c>
      <c r="P98" s="94">
        <v>198996</v>
      </c>
      <c r="Q98" s="94">
        <v>184071.3</v>
      </c>
      <c r="R98" s="94">
        <v>169146.6</v>
      </c>
      <c r="S98" s="94">
        <v>14924.7</v>
      </c>
      <c r="T98" s="94">
        <v>14924.7</v>
      </c>
      <c r="U98" s="94">
        <v>0</v>
      </c>
      <c r="V98" s="94">
        <v>14924.7</v>
      </c>
      <c r="W98" s="94">
        <v>0</v>
      </c>
      <c r="X98" s="94">
        <v>0</v>
      </c>
      <c r="Y98" s="92"/>
      <c r="Z98" s="91" t="s">
        <v>0</v>
      </c>
      <c r="AA98" s="94">
        <v>20000</v>
      </c>
      <c r="AB98" s="94">
        <v>18378.38</v>
      </c>
      <c r="AC98" s="94">
        <v>1621.62</v>
      </c>
      <c r="AD98" s="92"/>
      <c r="AE98" s="91" t="s">
        <v>0</v>
      </c>
      <c r="AF98" s="91" t="s">
        <v>0</v>
      </c>
      <c r="AG98" s="114" t="s">
        <v>0</v>
      </c>
      <c r="AH98" s="94">
        <v>157988.03</v>
      </c>
      <c r="AI98" s="94">
        <v>157988.03</v>
      </c>
      <c r="AJ98" s="94">
        <v>177128.93</v>
      </c>
      <c r="AK98" s="94">
        <v>162767.12</v>
      </c>
      <c r="AL98" s="94">
        <v>14361.81</v>
      </c>
      <c r="AM98" s="92"/>
      <c r="AN98" s="94">
        <v>157988.03</v>
      </c>
      <c r="AO98" s="94">
        <v>157988.03</v>
      </c>
      <c r="AP98" s="94">
        <v>146138.93</v>
      </c>
      <c r="AQ98" s="94">
        <v>134289.82999999999</v>
      </c>
      <c r="AR98" s="94">
        <v>11849.1</v>
      </c>
      <c r="AS98" s="94">
        <v>11849.1</v>
      </c>
      <c r="AT98" s="94">
        <v>0</v>
      </c>
      <c r="AU98" s="94">
        <f t="shared" si="1"/>
        <v>11849.1</v>
      </c>
      <c r="AV98" s="94">
        <v>11849.1</v>
      </c>
      <c r="AW98" s="94">
        <v>0</v>
      </c>
      <c r="AX98" s="94">
        <v>0</v>
      </c>
      <c r="AY98" s="94">
        <v>0</v>
      </c>
      <c r="AZ98" s="94">
        <v>0</v>
      </c>
      <c r="BA98" s="94">
        <v>0</v>
      </c>
      <c r="BB98" s="92"/>
      <c r="BC98" s="92"/>
      <c r="BD98" s="94">
        <v>0</v>
      </c>
      <c r="BE98" s="94">
        <v>0</v>
      </c>
      <c r="BF98" s="94">
        <v>157988.03</v>
      </c>
      <c r="BG98" s="94">
        <v>157988.03</v>
      </c>
      <c r="BH98" s="94">
        <v>146138.93</v>
      </c>
      <c r="BI98" s="94">
        <v>134289.82999999999</v>
      </c>
      <c r="BJ98" s="94">
        <v>11849.1</v>
      </c>
      <c r="BK98" s="94">
        <v>11849.1</v>
      </c>
      <c r="BL98" s="94">
        <v>0</v>
      </c>
      <c r="BM98" s="94">
        <v>11849.1</v>
      </c>
      <c r="BN98" s="94">
        <v>0</v>
      </c>
      <c r="BO98" s="94">
        <v>0</v>
      </c>
      <c r="BP98" s="92"/>
      <c r="BQ98" s="94">
        <v>157988.03</v>
      </c>
      <c r="BR98" s="94">
        <v>157988.03</v>
      </c>
      <c r="BS98" s="94">
        <v>146138.93</v>
      </c>
      <c r="BT98" s="94">
        <v>134289.82999999999</v>
      </c>
      <c r="BU98" s="94">
        <v>11849.1</v>
      </c>
      <c r="BV98" s="94">
        <v>11849.1</v>
      </c>
      <c r="BW98" s="94">
        <v>0</v>
      </c>
      <c r="BX98" s="94">
        <v>11849.1</v>
      </c>
      <c r="BY98" s="94">
        <v>0</v>
      </c>
      <c r="BZ98" s="94">
        <v>0</v>
      </c>
      <c r="CA98" s="94">
        <v>0</v>
      </c>
      <c r="CB98" s="94">
        <v>0</v>
      </c>
      <c r="CC98" s="92"/>
      <c r="CD98" s="92"/>
      <c r="CE98" s="94">
        <v>0</v>
      </c>
      <c r="CF98" s="94">
        <v>0</v>
      </c>
      <c r="CG98" s="94">
        <v>0</v>
      </c>
      <c r="CH98" s="94">
        <v>7735</v>
      </c>
      <c r="CI98" s="94">
        <v>0</v>
      </c>
      <c r="CJ98" s="94">
        <v>0</v>
      </c>
      <c r="CK98" s="94">
        <v>0</v>
      </c>
      <c r="CL98" s="94">
        <v>26554.11</v>
      </c>
      <c r="CM98" s="92"/>
      <c r="CN98" s="94">
        <v>8547.99</v>
      </c>
      <c r="CO98" s="94">
        <v>8547.99</v>
      </c>
      <c r="CP98" s="94">
        <v>7906.89</v>
      </c>
      <c r="CQ98" s="94">
        <v>7265.79</v>
      </c>
      <c r="CR98" s="94">
        <v>641.1</v>
      </c>
      <c r="CS98" s="94">
        <v>641.1</v>
      </c>
      <c r="CT98" s="94">
        <v>0</v>
      </c>
      <c r="CU98" s="94">
        <v>641.1</v>
      </c>
      <c r="CV98" s="94">
        <v>0</v>
      </c>
      <c r="CW98" s="94">
        <v>0</v>
      </c>
      <c r="CX98" s="92"/>
      <c r="CY98" s="94">
        <v>0</v>
      </c>
      <c r="CZ98" s="94">
        <v>0</v>
      </c>
      <c r="DA98" s="94">
        <v>8547.99</v>
      </c>
      <c r="DB98" s="94">
        <v>8547.99</v>
      </c>
      <c r="DC98" s="92"/>
      <c r="DD98" s="91" t="s">
        <v>0</v>
      </c>
      <c r="DE98" s="94">
        <v>0</v>
      </c>
      <c r="DF98" s="94">
        <v>0</v>
      </c>
      <c r="DG98" s="94">
        <v>0</v>
      </c>
      <c r="DH98" s="94">
        <v>0</v>
      </c>
      <c r="DI98" s="94">
        <v>0</v>
      </c>
    </row>
    <row r="99" spans="1:113" ht="30.6" x14ac:dyDescent="0.3">
      <c r="A99" s="91" t="s">
        <v>1622</v>
      </c>
      <c r="B99" s="91" t="s">
        <v>1054</v>
      </c>
      <c r="C99" s="91" t="s">
        <v>1126</v>
      </c>
      <c r="D99" s="91" t="s">
        <v>1140</v>
      </c>
      <c r="E99" s="91" t="s">
        <v>1148</v>
      </c>
      <c r="F99" s="91" t="s">
        <v>1073</v>
      </c>
      <c r="G99" s="91" t="s">
        <v>1130</v>
      </c>
      <c r="H99" s="91" t="s">
        <v>1131</v>
      </c>
      <c r="I99" s="91" t="s">
        <v>408</v>
      </c>
      <c r="J99" s="91" t="s">
        <v>409</v>
      </c>
      <c r="K99" s="91" t="s">
        <v>1623</v>
      </c>
      <c r="L99" s="91" t="s">
        <v>981</v>
      </c>
      <c r="M99" s="94">
        <v>198997.18</v>
      </c>
      <c r="N99" s="94">
        <v>0</v>
      </c>
      <c r="O99" s="94">
        <v>198997.18</v>
      </c>
      <c r="P99" s="94">
        <v>198997.18</v>
      </c>
      <c r="Q99" s="94">
        <v>184072.39</v>
      </c>
      <c r="R99" s="94">
        <v>169147.6</v>
      </c>
      <c r="S99" s="94">
        <v>14924.79</v>
      </c>
      <c r="T99" s="94">
        <v>14924.79</v>
      </c>
      <c r="U99" s="94">
        <v>0</v>
      </c>
      <c r="V99" s="94">
        <v>14924.79</v>
      </c>
      <c r="W99" s="94">
        <v>0</v>
      </c>
      <c r="X99" s="94">
        <v>0</v>
      </c>
      <c r="Y99" s="92"/>
      <c r="Z99" s="91" t="s">
        <v>0</v>
      </c>
      <c r="AA99" s="94">
        <v>23874.04</v>
      </c>
      <c r="AB99" s="94">
        <v>21938.32</v>
      </c>
      <c r="AC99" s="94">
        <v>1935.72</v>
      </c>
      <c r="AD99" s="92"/>
      <c r="AE99" s="91" t="s">
        <v>0</v>
      </c>
      <c r="AF99" s="91" t="s">
        <v>0</v>
      </c>
      <c r="AG99" s="114" t="s">
        <v>0</v>
      </c>
      <c r="AH99" s="94">
        <v>118388.72</v>
      </c>
      <c r="AI99" s="94">
        <v>118388.72</v>
      </c>
      <c r="AJ99" s="94">
        <v>140857.24</v>
      </c>
      <c r="AK99" s="94">
        <v>129436.37</v>
      </c>
      <c r="AL99" s="94">
        <v>11420.87</v>
      </c>
      <c r="AM99" s="92"/>
      <c r="AN99" s="94">
        <v>118388.72</v>
      </c>
      <c r="AO99" s="94">
        <v>118388.72</v>
      </c>
      <c r="AP99" s="94">
        <v>109509.56</v>
      </c>
      <c r="AQ99" s="94">
        <v>100630.41</v>
      </c>
      <c r="AR99" s="94">
        <v>8879.15</v>
      </c>
      <c r="AS99" s="94">
        <v>8879.16</v>
      </c>
      <c r="AT99" s="94">
        <v>0</v>
      </c>
      <c r="AU99" s="94">
        <f t="shared" si="1"/>
        <v>8879.16</v>
      </c>
      <c r="AV99" s="94">
        <v>8879.16</v>
      </c>
      <c r="AW99" s="94">
        <v>0</v>
      </c>
      <c r="AX99" s="94">
        <v>0</v>
      </c>
      <c r="AY99" s="94">
        <v>0</v>
      </c>
      <c r="AZ99" s="94">
        <v>0</v>
      </c>
      <c r="BA99" s="94">
        <v>0</v>
      </c>
      <c r="BB99" s="92"/>
      <c r="BC99" s="92"/>
      <c r="BD99" s="94">
        <v>0</v>
      </c>
      <c r="BE99" s="94">
        <v>0</v>
      </c>
      <c r="BF99" s="94">
        <v>118388.72</v>
      </c>
      <c r="BG99" s="94">
        <v>118388.72</v>
      </c>
      <c r="BH99" s="94">
        <v>109509.56</v>
      </c>
      <c r="BI99" s="94">
        <v>100630.41</v>
      </c>
      <c r="BJ99" s="94">
        <v>8879.15</v>
      </c>
      <c r="BK99" s="94">
        <v>8879.16</v>
      </c>
      <c r="BL99" s="94">
        <v>0</v>
      </c>
      <c r="BM99" s="94">
        <v>8879.16</v>
      </c>
      <c r="BN99" s="94">
        <v>0</v>
      </c>
      <c r="BO99" s="94">
        <v>0</v>
      </c>
      <c r="BP99" s="92"/>
      <c r="BQ99" s="94">
        <v>102360.15</v>
      </c>
      <c r="BR99" s="94">
        <v>102360.15</v>
      </c>
      <c r="BS99" s="94">
        <v>94683.14</v>
      </c>
      <c r="BT99" s="94">
        <v>87006.13</v>
      </c>
      <c r="BU99" s="94">
        <v>7677.01</v>
      </c>
      <c r="BV99" s="94">
        <v>7677.01</v>
      </c>
      <c r="BW99" s="94">
        <v>0</v>
      </c>
      <c r="BX99" s="94">
        <v>7677.01</v>
      </c>
      <c r="BY99" s="94">
        <v>0</v>
      </c>
      <c r="BZ99" s="94">
        <v>0</v>
      </c>
      <c r="CA99" s="94">
        <v>0</v>
      </c>
      <c r="CB99" s="94">
        <v>0</v>
      </c>
      <c r="CC99" s="92"/>
      <c r="CD99" s="92"/>
      <c r="CE99" s="94">
        <v>0</v>
      </c>
      <c r="CF99" s="94">
        <v>0</v>
      </c>
      <c r="CG99" s="94">
        <v>0</v>
      </c>
      <c r="CH99" s="94">
        <v>59532.32</v>
      </c>
      <c r="CI99" s="94">
        <v>0</v>
      </c>
      <c r="CJ99" s="94">
        <v>0</v>
      </c>
      <c r="CK99" s="94">
        <v>0</v>
      </c>
      <c r="CL99" s="94">
        <v>18408.48</v>
      </c>
      <c r="CM99" s="92"/>
      <c r="CN99" s="94">
        <v>25452.880000000001</v>
      </c>
      <c r="CO99" s="94">
        <v>25452.880000000001</v>
      </c>
      <c r="CP99" s="94">
        <v>23543.919999999998</v>
      </c>
      <c r="CQ99" s="94">
        <v>21634.95</v>
      </c>
      <c r="CR99" s="94">
        <v>1908.97</v>
      </c>
      <c r="CS99" s="94">
        <v>1908.96</v>
      </c>
      <c r="CT99" s="94">
        <v>0</v>
      </c>
      <c r="CU99" s="94">
        <v>1908.96</v>
      </c>
      <c r="CV99" s="94">
        <v>0</v>
      </c>
      <c r="CW99" s="94">
        <v>0</v>
      </c>
      <c r="CX99" s="92"/>
      <c r="CY99" s="94">
        <v>0</v>
      </c>
      <c r="CZ99" s="94">
        <v>0</v>
      </c>
      <c r="DA99" s="94">
        <v>25452.880000000001</v>
      </c>
      <c r="DB99" s="94">
        <v>25452.880000000001</v>
      </c>
      <c r="DC99" s="92"/>
      <c r="DD99" s="91" t="s">
        <v>0</v>
      </c>
      <c r="DE99" s="94">
        <v>0</v>
      </c>
      <c r="DF99" s="94">
        <v>0</v>
      </c>
      <c r="DG99" s="94">
        <v>0</v>
      </c>
      <c r="DH99" s="94">
        <v>0</v>
      </c>
      <c r="DI99" s="94">
        <v>0</v>
      </c>
    </row>
    <row r="100" spans="1:113" ht="20.399999999999999" x14ac:dyDescent="0.3">
      <c r="A100" s="91" t="s">
        <v>1624</v>
      </c>
      <c r="B100" s="91" t="s">
        <v>1054</v>
      </c>
      <c r="C100" s="91" t="s">
        <v>1126</v>
      </c>
      <c r="D100" s="91" t="s">
        <v>1140</v>
      </c>
      <c r="E100" s="91" t="s">
        <v>1148</v>
      </c>
      <c r="F100" s="91" t="s">
        <v>1073</v>
      </c>
      <c r="G100" s="91" t="s">
        <v>1130</v>
      </c>
      <c r="H100" s="91" t="s">
        <v>1131</v>
      </c>
      <c r="I100" s="91" t="s">
        <v>404</v>
      </c>
      <c r="J100" s="91" t="s">
        <v>405</v>
      </c>
      <c r="K100" s="91" t="s">
        <v>1625</v>
      </c>
      <c r="L100" s="91" t="s">
        <v>981</v>
      </c>
      <c r="M100" s="94">
        <v>198997.18</v>
      </c>
      <c r="N100" s="94">
        <v>0</v>
      </c>
      <c r="O100" s="94">
        <v>198997.18</v>
      </c>
      <c r="P100" s="94">
        <v>198997.18</v>
      </c>
      <c r="Q100" s="94">
        <v>184072.39</v>
      </c>
      <c r="R100" s="94">
        <v>169147.6</v>
      </c>
      <c r="S100" s="94">
        <v>14924.79</v>
      </c>
      <c r="T100" s="94">
        <v>14924.79</v>
      </c>
      <c r="U100" s="94">
        <v>0</v>
      </c>
      <c r="V100" s="94">
        <v>14924.79</v>
      </c>
      <c r="W100" s="94">
        <v>0</v>
      </c>
      <c r="X100" s="94">
        <v>0</v>
      </c>
      <c r="Y100" s="92"/>
      <c r="Z100" s="91" t="s">
        <v>0</v>
      </c>
      <c r="AA100" s="94">
        <v>48325.37</v>
      </c>
      <c r="AB100" s="94">
        <v>44407.1</v>
      </c>
      <c r="AC100" s="94">
        <v>3918.27</v>
      </c>
      <c r="AD100" s="92"/>
      <c r="AE100" s="91" t="s">
        <v>0</v>
      </c>
      <c r="AF100" s="91" t="s">
        <v>0</v>
      </c>
      <c r="AG100" s="114" t="s">
        <v>0</v>
      </c>
      <c r="AH100" s="94">
        <v>168500.52</v>
      </c>
      <c r="AI100" s="94">
        <v>168500.52</v>
      </c>
      <c r="AJ100" s="94">
        <v>162537.60999999999</v>
      </c>
      <c r="AK100" s="94">
        <v>149358.88</v>
      </c>
      <c r="AL100" s="94">
        <v>13178.73</v>
      </c>
      <c r="AM100" s="92"/>
      <c r="AN100" s="94">
        <v>168500.52</v>
      </c>
      <c r="AO100" s="94">
        <v>168500.52</v>
      </c>
      <c r="AP100" s="94">
        <v>155862.98000000001</v>
      </c>
      <c r="AQ100" s="94">
        <v>143225.44</v>
      </c>
      <c r="AR100" s="94">
        <v>12637.54</v>
      </c>
      <c r="AS100" s="94">
        <v>12637.54</v>
      </c>
      <c r="AT100" s="94">
        <v>0</v>
      </c>
      <c r="AU100" s="94">
        <f t="shared" si="1"/>
        <v>12637.54</v>
      </c>
      <c r="AV100" s="94">
        <v>12637.54</v>
      </c>
      <c r="AW100" s="94">
        <v>0</v>
      </c>
      <c r="AX100" s="94">
        <v>0</v>
      </c>
      <c r="AY100" s="94">
        <v>0</v>
      </c>
      <c r="AZ100" s="94">
        <v>0</v>
      </c>
      <c r="BA100" s="94">
        <v>0</v>
      </c>
      <c r="BB100" s="92"/>
      <c r="BC100" s="92"/>
      <c r="BD100" s="94">
        <v>0</v>
      </c>
      <c r="BE100" s="94">
        <v>0</v>
      </c>
      <c r="BF100" s="94">
        <v>168500.52</v>
      </c>
      <c r="BG100" s="94">
        <v>168500.52</v>
      </c>
      <c r="BH100" s="94">
        <v>155862.98000000001</v>
      </c>
      <c r="BI100" s="94">
        <v>143225.44</v>
      </c>
      <c r="BJ100" s="94">
        <v>12637.54</v>
      </c>
      <c r="BK100" s="94">
        <v>12637.54</v>
      </c>
      <c r="BL100" s="94">
        <v>0</v>
      </c>
      <c r="BM100" s="94">
        <v>12637.54</v>
      </c>
      <c r="BN100" s="94">
        <v>0</v>
      </c>
      <c r="BO100" s="94">
        <v>0</v>
      </c>
      <c r="BP100" s="92"/>
      <c r="BQ100" s="94">
        <v>165172.6</v>
      </c>
      <c r="BR100" s="94">
        <v>165172.6</v>
      </c>
      <c r="BS100" s="94">
        <v>152784.66</v>
      </c>
      <c r="BT100" s="94">
        <v>140396.71</v>
      </c>
      <c r="BU100" s="94">
        <v>12387.95</v>
      </c>
      <c r="BV100" s="94">
        <v>12387.94</v>
      </c>
      <c r="BW100" s="94">
        <v>0</v>
      </c>
      <c r="BX100" s="94">
        <v>12387.94</v>
      </c>
      <c r="BY100" s="94">
        <v>0</v>
      </c>
      <c r="BZ100" s="94">
        <v>0</v>
      </c>
      <c r="CA100" s="94">
        <v>0</v>
      </c>
      <c r="CB100" s="94">
        <v>0</v>
      </c>
      <c r="CC100" s="92"/>
      <c r="CD100" s="92"/>
      <c r="CE100" s="94">
        <v>0</v>
      </c>
      <c r="CF100" s="94">
        <v>0</v>
      </c>
      <c r="CG100" s="94">
        <v>0</v>
      </c>
      <c r="CH100" s="94">
        <v>1176</v>
      </c>
      <c r="CI100" s="94">
        <v>0</v>
      </c>
      <c r="CJ100" s="94">
        <v>0</v>
      </c>
      <c r="CK100" s="94">
        <v>0</v>
      </c>
      <c r="CL100" s="94">
        <v>27992.81</v>
      </c>
      <c r="CM100" s="92"/>
      <c r="CN100" s="94">
        <v>70581.72</v>
      </c>
      <c r="CO100" s="94">
        <v>70581.72</v>
      </c>
      <c r="CP100" s="94">
        <v>65288.09</v>
      </c>
      <c r="CQ100" s="94">
        <v>59994.46</v>
      </c>
      <c r="CR100" s="94">
        <v>5293.63</v>
      </c>
      <c r="CS100" s="94">
        <v>5293.63</v>
      </c>
      <c r="CT100" s="94">
        <v>0</v>
      </c>
      <c r="CU100" s="94">
        <v>5293.63</v>
      </c>
      <c r="CV100" s="94">
        <v>0</v>
      </c>
      <c r="CW100" s="94">
        <v>0</v>
      </c>
      <c r="CX100" s="92"/>
      <c r="CY100" s="94">
        <v>0</v>
      </c>
      <c r="CZ100" s="94">
        <v>0</v>
      </c>
      <c r="DA100" s="94">
        <v>70581.72</v>
      </c>
      <c r="DB100" s="94">
        <v>70581.72</v>
      </c>
      <c r="DC100" s="92"/>
      <c r="DD100" s="91" t="s">
        <v>0</v>
      </c>
      <c r="DE100" s="94">
        <v>0</v>
      </c>
      <c r="DF100" s="94">
        <v>0</v>
      </c>
      <c r="DG100" s="94">
        <v>0</v>
      </c>
      <c r="DH100" s="94">
        <v>0</v>
      </c>
      <c r="DI100" s="94">
        <v>0</v>
      </c>
    </row>
    <row r="101" spans="1:113" ht="30.6" x14ac:dyDescent="0.3">
      <c r="A101" s="91" t="s">
        <v>1626</v>
      </c>
      <c r="B101" s="91" t="s">
        <v>1054</v>
      </c>
      <c r="C101" s="91" t="s">
        <v>1126</v>
      </c>
      <c r="D101" s="91" t="s">
        <v>1140</v>
      </c>
      <c r="E101" s="91" t="s">
        <v>1148</v>
      </c>
      <c r="F101" s="91" t="s">
        <v>1073</v>
      </c>
      <c r="G101" s="91" t="s">
        <v>1130</v>
      </c>
      <c r="H101" s="91" t="s">
        <v>1131</v>
      </c>
      <c r="I101" s="91" t="s">
        <v>393</v>
      </c>
      <c r="J101" s="91" t="s">
        <v>1152</v>
      </c>
      <c r="K101" s="91" t="s">
        <v>1627</v>
      </c>
      <c r="L101" s="91" t="s">
        <v>981</v>
      </c>
      <c r="M101" s="94">
        <v>198997.18</v>
      </c>
      <c r="N101" s="94">
        <v>0</v>
      </c>
      <c r="O101" s="94">
        <v>198997.18</v>
      </c>
      <c r="P101" s="94">
        <v>198997.18</v>
      </c>
      <c r="Q101" s="94">
        <v>184072.39</v>
      </c>
      <c r="R101" s="94">
        <v>169147.6</v>
      </c>
      <c r="S101" s="94">
        <v>14924.79</v>
      </c>
      <c r="T101" s="94">
        <v>14924.79</v>
      </c>
      <c r="U101" s="94">
        <v>0</v>
      </c>
      <c r="V101" s="94">
        <v>14924.79</v>
      </c>
      <c r="W101" s="94">
        <v>0</v>
      </c>
      <c r="X101" s="94">
        <v>0</v>
      </c>
      <c r="Y101" s="92"/>
      <c r="Z101" s="91" t="s">
        <v>0</v>
      </c>
      <c r="AA101" s="94">
        <v>0</v>
      </c>
      <c r="AB101" s="94">
        <v>0</v>
      </c>
      <c r="AC101" s="94">
        <v>0</v>
      </c>
      <c r="AD101" s="92"/>
      <c r="AE101" s="91" t="s">
        <v>0</v>
      </c>
      <c r="AF101" s="91" t="s">
        <v>0</v>
      </c>
      <c r="AG101" s="114" t="s">
        <v>0</v>
      </c>
      <c r="AH101" s="94">
        <v>101615.37</v>
      </c>
      <c r="AI101" s="94">
        <v>101615.37</v>
      </c>
      <c r="AJ101" s="94">
        <v>106097.96</v>
      </c>
      <c r="AK101" s="94">
        <v>97495.42</v>
      </c>
      <c r="AL101" s="94">
        <v>8602.5400000000009</v>
      </c>
      <c r="AM101" s="92"/>
      <c r="AN101" s="94">
        <v>101615.37</v>
      </c>
      <c r="AO101" s="94">
        <v>101615.37</v>
      </c>
      <c r="AP101" s="94">
        <v>93994.21</v>
      </c>
      <c r="AQ101" s="94">
        <v>86373.06</v>
      </c>
      <c r="AR101" s="94">
        <v>7621.15</v>
      </c>
      <c r="AS101" s="94">
        <v>7621.16</v>
      </c>
      <c r="AT101" s="94">
        <v>0</v>
      </c>
      <c r="AU101" s="94">
        <f t="shared" si="1"/>
        <v>7621.16</v>
      </c>
      <c r="AV101" s="94">
        <v>7621.16</v>
      </c>
      <c r="AW101" s="94">
        <v>0</v>
      </c>
      <c r="AX101" s="94">
        <v>0</v>
      </c>
      <c r="AY101" s="94">
        <v>0</v>
      </c>
      <c r="AZ101" s="94">
        <v>0</v>
      </c>
      <c r="BA101" s="94">
        <v>0</v>
      </c>
      <c r="BB101" s="92"/>
      <c r="BC101" s="92"/>
      <c r="BD101" s="94">
        <v>0</v>
      </c>
      <c r="BE101" s="94">
        <v>0</v>
      </c>
      <c r="BF101" s="94">
        <v>101615.37</v>
      </c>
      <c r="BG101" s="94">
        <v>101615.37</v>
      </c>
      <c r="BH101" s="94">
        <v>93994.21</v>
      </c>
      <c r="BI101" s="94">
        <v>86373.06</v>
      </c>
      <c r="BJ101" s="94">
        <v>7621.15</v>
      </c>
      <c r="BK101" s="94">
        <v>7621.16</v>
      </c>
      <c r="BL101" s="94">
        <v>0</v>
      </c>
      <c r="BM101" s="94">
        <v>7621.16</v>
      </c>
      <c r="BN101" s="94">
        <v>0</v>
      </c>
      <c r="BO101" s="94">
        <v>0</v>
      </c>
      <c r="BP101" s="92"/>
      <c r="BQ101" s="94">
        <v>98236.68</v>
      </c>
      <c r="BR101" s="94">
        <v>98236.68</v>
      </c>
      <c r="BS101" s="94">
        <v>90868.93</v>
      </c>
      <c r="BT101" s="94">
        <v>83501.179999999993</v>
      </c>
      <c r="BU101" s="94">
        <v>7367.75</v>
      </c>
      <c r="BV101" s="94">
        <v>7367.75</v>
      </c>
      <c r="BW101" s="94">
        <v>0</v>
      </c>
      <c r="BX101" s="94">
        <v>7367.75</v>
      </c>
      <c r="BY101" s="94">
        <v>0</v>
      </c>
      <c r="BZ101" s="94">
        <v>0</v>
      </c>
      <c r="CA101" s="94">
        <v>0</v>
      </c>
      <c r="CB101" s="94">
        <v>0</v>
      </c>
      <c r="CC101" s="92"/>
      <c r="CD101" s="92"/>
      <c r="CE101" s="94">
        <v>0</v>
      </c>
      <c r="CF101" s="94">
        <v>0</v>
      </c>
      <c r="CG101" s="94">
        <v>0</v>
      </c>
      <c r="CH101" s="94">
        <v>0</v>
      </c>
      <c r="CI101" s="94">
        <v>0</v>
      </c>
      <c r="CJ101" s="94">
        <v>0</v>
      </c>
      <c r="CK101" s="94">
        <v>0</v>
      </c>
      <c r="CL101" s="94">
        <v>10028.64</v>
      </c>
      <c r="CM101" s="92"/>
      <c r="CN101" s="94">
        <v>26305.31</v>
      </c>
      <c r="CO101" s="94">
        <v>26305.31</v>
      </c>
      <c r="CP101" s="94">
        <v>24332.41</v>
      </c>
      <c r="CQ101" s="94">
        <v>22359.51</v>
      </c>
      <c r="CR101" s="94">
        <v>1972.9</v>
      </c>
      <c r="CS101" s="94">
        <v>1972.9</v>
      </c>
      <c r="CT101" s="94">
        <v>0</v>
      </c>
      <c r="CU101" s="94">
        <v>1972.9</v>
      </c>
      <c r="CV101" s="94">
        <v>0</v>
      </c>
      <c r="CW101" s="94">
        <v>0</v>
      </c>
      <c r="CX101" s="92"/>
      <c r="CY101" s="94">
        <v>0</v>
      </c>
      <c r="CZ101" s="94">
        <v>0</v>
      </c>
      <c r="DA101" s="94">
        <v>26305.31</v>
      </c>
      <c r="DB101" s="94">
        <v>26305.31</v>
      </c>
      <c r="DC101" s="92"/>
      <c r="DD101" s="91" t="s">
        <v>0</v>
      </c>
      <c r="DE101" s="94">
        <v>19706.009999999998</v>
      </c>
      <c r="DF101" s="94">
        <v>0</v>
      </c>
      <c r="DG101" s="94">
        <v>0</v>
      </c>
      <c r="DH101" s="94">
        <v>0</v>
      </c>
      <c r="DI101" s="94">
        <v>0</v>
      </c>
    </row>
    <row r="102" spans="1:113" ht="30.6" x14ac:dyDescent="0.3">
      <c r="A102" s="91" t="s">
        <v>1628</v>
      </c>
      <c r="B102" s="91" t="s">
        <v>1054</v>
      </c>
      <c r="C102" s="91" t="s">
        <v>1126</v>
      </c>
      <c r="D102" s="91" t="s">
        <v>1140</v>
      </c>
      <c r="E102" s="91" t="s">
        <v>1148</v>
      </c>
      <c r="F102" s="91" t="s">
        <v>1073</v>
      </c>
      <c r="G102" s="91" t="s">
        <v>1130</v>
      </c>
      <c r="H102" s="91" t="s">
        <v>1131</v>
      </c>
      <c r="I102" s="91" t="s">
        <v>399</v>
      </c>
      <c r="J102" s="91" t="s">
        <v>400</v>
      </c>
      <c r="K102" s="91" t="s">
        <v>1629</v>
      </c>
      <c r="L102" s="91" t="s">
        <v>981</v>
      </c>
      <c r="M102" s="94">
        <v>198997</v>
      </c>
      <c r="N102" s="94">
        <v>0</v>
      </c>
      <c r="O102" s="94">
        <v>198997</v>
      </c>
      <c r="P102" s="94">
        <v>198997</v>
      </c>
      <c r="Q102" s="94">
        <v>184072</v>
      </c>
      <c r="R102" s="94">
        <v>169147.45</v>
      </c>
      <c r="S102" s="94">
        <v>14924.55</v>
      </c>
      <c r="T102" s="94">
        <v>14925</v>
      </c>
      <c r="U102" s="94">
        <v>0</v>
      </c>
      <c r="V102" s="94">
        <v>14925</v>
      </c>
      <c r="W102" s="94">
        <v>0</v>
      </c>
      <c r="X102" s="94">
        <v>0</v>
      </c>
      <c r="Y102" s="92"/>
      <c r="Z102" s="91" t="s">
        <v>0</v>
      </c>
      <c r="AA102" s="94">
        <v>18935.439999999999</v>
      </c>
      <c r="AB102" s="94">
        <v>17400.599999999999</v>
      </c>
      <c r="AC102" s="94">
        <v>1534.84</v>
      </c>
      <c r="AD102" s="92"/>
      <c r="AE102" s="91" t="s">
        <v>0</v>
      </c>
      <c r="AF102" s="91" t="s">
        <v>0</v>
      </c>
      <c r="AG102" s="114" t="s">
        <v>0</v>
      </c>
      <c r="AH102" s="94">
        <v>145977.44</v>
      </c>
      <c r="AI102" s="94">
        <v>145977.44</v>
      </c>
      <c r="AJ102" s="94">
        <v>163231.59</v>
      </c>
      <c r="AK102" s="94">
        <v>149996.34</v>
      </c>
      <c r="AL102" s="94">
        <v>13235.25</v>
      </c>
      <c r="AM102" s="92"/>
      <c r="AN102" s="94">
        <v>145977.44</v>
      </c>
      <c r="AO102" s="94">
        <v>145977.44</v>
      </c>
      <c r="AP102" s="94">
        <v>135028.96</v>
      </c>
      <c r="AQ102" s="94">
        <v>124080.82</v>
      </c>
      <c r="AR102" s="94">
        <v>10948.14</v>
      </c>
      <c r="AS102" s="94">
        <v>10948.48</v>
      </c>
      <c r="AT102" s="94">
        <v>0</v>
      </c>
      <c r="AU102" s="94">
        <f t="shared" si="1"/>
        <v>10948.48</v>
      </c>
      <c r="AV102" s="94">
        <v>10948.48</v>
      </c>
      <c r="AW102" s="94">
        <v>0</v>
      </c>
      <c r="AX102" s="94">
        <v>0</v>
      </c>
      <c r="AY102" s="94">
        <v>0</v>
      </c>
      <c r="AZ102" s="94">
        <v>0</v>
      </c>
      <c r="BA102" s="94">
        <v>0</v>
      </c>
      <c r="BB102" s="92"/>
      <c r="BC102" s="92"/>
      <c r="BD102" s="94">
        <v>0</v>
      </c>
      <c r="BE102" s="94">
        <v>0</v>
      </c>
      <c r="BF102" s="94">
        <v>145977.44</v>
      </c>
      <c r="BG102" s="94">
        <v>145977.44</v>
      </c>
      <c r="BH102" s="94">
        <v>135028.96</v>
      </c>
      <c r="BI102" s="94">
        <v>124080.82</v>
      </c>
      <c r="BJ102" s="94">
        <v>10948.14</v>
      </c>
      <c r="BK102" s="94">
        <v>10948.48</v>
      </c>
      <c r="BL102" s="94">
        <v>0</v>
      </c>
      <c r="BM102" s="94">
        <v>10948.48</v>
      </c>
      <c r="BN102" s="94">
        <v>0</v>
      </c>
      <c r="BO102" s="94">
        <v>0</v>
      </c>
      <c r="BP102" s="92"/>
      <c r="BQ102" s="94">
        <v>145977.44</v>
      </c>
      <c r="BR102" s="94">
        <v>145977.44</v>
      </c>
      <c r="BS102" s="94">
        <v>135028.96</v>
      </c>
      <c r="BT102" s="94">
        <v>124080.82</v>
      </c>
      <c r="BU102" s="94">
        <v>10948.14</v>
      </c>
      <c r="BV102" s="94">
        <v>10948.48</v>
      </c>
      <c r="BW102" s="94">
        <v>0</v>
      </c>
      <c r="BX102" s="94">
        <v>10948.48</v>
      </c>
      <c r="BY102" s="94">
        <v>0</v>
      </c>
      <c r="BZ102" s="94">
        <v>0</v>
      </c>
      <c r="CA102" s="94">
        <v>0</v>
      </c>
      <c r="CB102" s="94">
        <v>0</v>
      </c>
      <c r="CC102" s="92"/>
      <c r="CD102" s="92"/>
      <c r="CE102" s="94">
        <v>0</v>
      </c>
      <c r="CF102" s="94">
        <v>0</v>
      </c>
      <c r="CG102" s="94">
        <v>0</v>
      </c>
      <c r="CH102" s="94">
        <v>20393.939999999999</v>
      </c>
      <c r="CI102" s="94">
        <v>0</v>
      </c>
      <c r="CJ102" s="94">
        <v>0</v>
      </c>
      <c r="CK102" s="94">
        <v>0</v>
      </c>
      <c r="CL102" s="94">
        <v>21195.14</v>
      </c>
      <c r="CM102" s="92"/>
      <c r="CN102" s="94">
        <v>24947.24</v>
      </c>
      <c r="CO102" s="94">
        <v>24947.24</v>
      </c>
      <c r="CP102" s="94">
        <v>23076.16</v>
      </c>
      <c r="CQ102" s="94">
        <v>21205.15</v>
      </c>
      <c r="CR102" s="94">
        <v>1871.01</v>
      </c>
      <c r="CS102" s="94">
        <v>1871.08</v>
      </c>
      <c r="CT102" s="94">
        <v>0</v>
      </c>
      <c r="CU102" s="94">
        <v>1871.08</v>
      </c>
      <c r="CV102" s="94">
        <v>0</v>
      </c>
      <c r="CW102" s="94">
        <v>0</v>
      </c>
      <c r="CX102" s="92"/>
      <c r="CY102" s="94">
        <v>0</v>
      </c>
      <c r="CZ102" s="94">
        <v>0</v>
      </c>
      <c r="DA102" s="94">
        <v>24947.24</v>
      </c>
      <c r="DB102" s="94">
        <v>24947.24</v>
      </c>
      <c r="DC102" s="92"/>
      <c r="DD102" s="91" t="s">
        <v>0</v>
      </c>
      <c r="DE102" s="94">
        <v>0</v>
      </c>
      <c r="DF102" s="94">
        <v>0</v>
      </c>
      <c r="DG102" s="94">
        <v>0</v>
      </c>
      <c r="DH102" s="94">
        <v>0</v>
      </c>
      <c r="DI102" s="94">
        <v>0</v>
      </c>
    </row>
    <row r="103" spans="1:113" ht="71.400000000000006" x14ac:dyDescent="0.3">
      <c r="A103" s="91" t="s">
        <v>1630</v>
      </c>
      <c r="B103" s="91" t="s">
        <v>1054</v>
      </c>
      <c r="C103" s="91" t="s">
        <v>1126</v>
      </c>
      <c r="D103" s="91" t="s">
        <v>1140</v>
      </c>
      <c r="E103" s="91" t="s">
        <v>1156</v>
      </c>
      <c r="F103" s="91" t="s">
        <v>1073</v>
      </c>
      <c r="G103" s="91" t="s">
        <v>1130</v>
      </c>
      <c r="H103" s="91" t="s">
        <v>1131</v>
      </c>
      <c r="I103" s="91" t="s">
        <v>420</v>
      </c>
      <c r="J103" s="91" t="s">
        <v>1157</v>
      </c>
      <c r="K103" s="91" t="s">
        <v>1523</v>
      </c>
      <c r="L103" s="91" t="s">
        <v>981</v>
      </c>
      <c r="M103" s="94">
        <v>15224</v>
      </c>
      <c r="N103" s="94">
        <v>0</v>
      </c>
      <c r="O103" s="94">
        <v>15224</v>
      </c>
      <c r="P103" s="94">
        <v>15224</v>
      </c>
      <c r="Q103" s="94">
        <v>14082</v>
      </c>
      <c r="R103" s="94">
        <v>12940.4</v>
      </c>
      <c r="S103" s="94">
        <v>1141.5999999999999</v>
      </c>
      <c r="T103" s="94">
        <v>1142</v>
      </c>
      <c r="U103" s="94">
        <v>0</v>
      </c>
      <c r="V103" s="94">
        <v>1142</v>
      </c>
      <c r="W103" s="94">
        <v>0</v>
      </c>
      <c r="X103" s="94">
        <v>0</v>
      </c>
      <c r="Y103" s="92"/>
      <c r="Z103" s="91" t="s">
        <v>0</v>
      </c>
      <c r="AA103" s="94">
        <v>0</v>
      </c>
      <c r="AB103" s="94">
        <v>0</v>
      </c>
      <c r="AC103" s="94">
        <v>0</v>
      </c>
      <c r="AD103" s="92"/>
      <c r="AE103" s="91" t="s">
        <v>0</v>
      </c>
      <c r="AF103" s="91" t="s">
        <v>0</v>
      </c>
      <c r="AG103" s="114" t="s">
        <v>0</v>
      </c>
      <c r="AH103" s="94">
        <v>3505.46</v>
      </c>
      <c r="AI103" s="94">
        <v>3505.46</v>
      </c>
      <c r="AJ103" s="94">
        <v>3225.64</v>
      </c>
      <c r="AK103" s="94">
        <v>2964.14</v>
      </c>
      <c r="AL103" s="94">
        <v>261.5</v>
      </c>
      <c r="AM103" s="92"/>
      <c r="AN103" s="94">
        <v>3478.05</v>
      </c>
      <c r="AO103" s="94">
        <v>3478.05</v>
      </c>
      <c r="AP103" s="94">
        <v>3217.15</v>
      </c>
      <c r="AQ103" s="94">
        <v>2956.34</v>
      </c>
      <c r="AR103" s="94">
        <v>260.81</v>
      </c>
      <c r="AS103" s="94">
        <v>260.89999999999998</v>
      </c>
      <c r="AT103" s="94">
        <v>0</v>
      </c>
      <c r="AU103" s="94">
        <f t="shared" si="1"/>
        <v>260.89999999999998</v>
      </c>
      <c r="AV103" s="94">
        <v>260.89999999999998</v>
      </c>
      <c r="AW103" s="94">
        <v>0</v>
      </c>
      <c r="AX103" s="94">
        <v>0</v>
      </c>
      <c r="AY103" s="94">
        <v>0</v>
      </c>
      <c r="AZ103" s="94">
        <v>0</v>
      </c>
      <c r="BA103" s="94">
        <v>0</v>
      </c>
      <c r="BB103" s="92"/>
      <c r="BC103" s="92"/>
      <c r="BD103" s="94">
        <v>0</v>
      </c>
      <c r="BE103" s="94">
        <v>0</v>
      </c>
      <c r="BF103" s="94">
        <v>3478.05</v>
      </c>
      <c r="BG103" s="94">
        <v>3478.05</v>
      </c>
      <c r="BH103" s="94">
        <v>3217.15</v>
      </c>
      <c r="BI103" s="94">
        <v>2956.34</v>
      </c>
      <c r="BJ103" s="94">
        <v>260.81</v>
      </c>
      <c r="BK103" s="94">
        <v>260.89999999999998</v>
      </c>
      <c r="BL103" s="94">
        <v>0</v>
      </c>
      <c r="BM103" s="94">
        <v>260.89999999999998</v>
      </c>
      <c r="BN103" s="94">
        <v>0</v>
      </c>
      <c r="BO103" s="94">
        <v>0</v>
      </c>
      <c r="BP103" s="92"/>
      <c r="BQ103" s="94">
        <v>2962.1</v>
      </c>
      <c r="BR103" s="94">
        <v>2962.1</v>
      </c>
      <c r="BS103" s="94">
        <v>2739.91</v>
      </c>
      <c r="BT103" s="94">
        <v>2517.79</v>
      </c>
      <c r="BU103" s="94">
        <v>222.12</v>
      </c>
      <c r="BV103" s="94">
        <v>222.19</v>
      </c>
      <c r="BW103" s="94">
        <v>0</v>
      </c>
      <c r="BX103" s="94">
        <v>222.19</v>
      </c>
      <c r="BY103" s="94">
        <v>0</v>
      </c>
      <c r="BZ103" s="94">
        <v>0</v>
      </c>
      <c r="CA103" s="94">
        <v>0</v>
      </c>
      <c r="CB103" s="94">
        <v>0</v>
      </c>
      <c r="CC103" s="92"/>
      <c r="CD103" s="92"/>
      <c r="CE103" s="94">
        <v>0</v>
      </c>
      <c r="CF103" s="94">
        <v>0</v>
      </c>
      <c r="CG103" s="94">
        <v>0</v>
      </c>
      <c r="CH103" s="94">
        <v>2434.2399999999998</v>
      </c>
      <c r="CI103" s="94">
        <v>0</v>
      </c>
      <c r="CJ103" s="94">
        <v>0</v>
      </c>
      <c r="CK103" s="94">
        <v>0</v>
      </c>
      <c r="CL103" s="94">
        <v>603.76</v>
      </c>
      <c r="CM103" s="92"/>
      <c r="CN103" s="94">
        <v>1148.07</v>
      </c>
      <c r="CO103" s="94">
        <v>1148.07</v>
      </c>
      <c r="CP103" s="94">
        <v>1061.95</v>
      </c>
      <c r="CQ103" s="94">
        <v>975.86</v>
      </c>
      <c r="CR103" s="94">
        <v>86.09</v>
      </c>
      <c r="CS103" s="94">
        <v>86.12</v>
      </c>
      <c r="CT103" s="94">
        <v>0</v>
      </c>
      <c r="CU103" s="94">
        <v>86.12</v>
      </c>
      <c r="CV103" s="94">
        <v>0</v>
      </c>
      <c r="CW103" s="94">
        <v>0</v>
      </c>
      <c r="CX103" s="92"/>
      <c r="CY103" s="94">
        <v>0</v>
      </c>
      <c r="CZ103" s="94">
        <v>0</v>
      </c>
      <c r="DA103" s="94">
        <v>1148.07</v>
      </c>
      <c r="DB103" s="94">
        <v>1148.07</v>
      </c>
      <c r="DC103" s="92"/>
      <c r="DD103" s="91" t="s">
        <v>0</v>
      </c>
      <c r="DE103" s="94">
        <v>0</v>
      </c>
      <c r="DF103" s="94">
        <v>0</v>
      </c>
      <c r="DG103" s="94">
        <v>0</v>
      </c>
      <c r="DH103" s="94">
        <v>0</v>
      </c>
      <c r="DI103" s="94">
        <v>0</v>
      </c>
    </row>
    <row r="104" spans="1:113" ht="81.599999999999994" x14ac:dyDescent="0.3">
      <c r="A104" s="91" t="s">
        <v>1631</v>
      </c>
      <c r="B104" s="91" t="s">
        <v>1054</v>
      </c>
      <c r="C104" s="91" t="s">
        <v>1126</v>
      </c>
      <c r="D104" s="91" t="s">
        <v>1140</v>
      </c>
      <c r="E104" s="91" t="s">
        <v>1156</v>
      </c>
      <c r="F104" s="91" t="s">
        <v>1073</v>
      </c>
      <c r="G104" s="91" t="s">
        <v>1130</v>
      </c>
      <c r="H104" s="91" t="s">
        <v>1131</v>
      </c>
      <c r="I104" s="91" t="s">
        <v>423</v>
      </c>
      <c r="J104" s="91" t="s">
        <v>424</v>
      </c>
      <c r="K104" s="91" t="s">
        <v>1599</v>
      </c>
      <c r="L104" s="91" t="s">
        <v>981</v>
      </c>
      <c r="M104" s="94">
        <v>6816</v>
      </c>
      <c r="N104" s="94">
        <v>0</v>
      </c>
      <c r="O104" s="94">
        <v>6816</v>
      </c>
      <c r="P104" s="94">
        <v>6816</v>
      </c>
      <c r="Q104" s="94">
        <v>6304.8</v>
      </c>
      <c r="R104" s="94">
        <v>5793.6</v>
      </c>
      <c r="S104" s="94">
        <v>511.2</v>
      </c>
      <c r="T104" s="94">
        <v>511.2</v>
      </c>
      <c r="U104" s="94">
        <v>0</v>
      </c>
      <c r="V104" s="94">
        <v>0</v>
      </c>
      <c r="W104" s="94">
        <v>511.2</v>
      </c>
      <c r="X104" s="94">
        <v>0</v>
      </c>
      <c r="Y104" s="92"/>
      <c r="Z104" s="91" t="s">
        <v>0</v>
      </c>
      <c r="AA104" s="94">
        <v>1152.02</v>
      </c>
      <c r="AB104" s="94">
        <v>1058.6099999999999</v>
      </c>
      <c r="AC104" s="94">
        <v>93.41</v>
      </c>
      <c r="AD104" s="92"/>
      <c r="AE104" s="91" t="s">
        <v>0</v>
      </c>
      <c r="AF104" s="91" t="s">
        <v>0</v>
      </c>
      <c r="AG104" s="114" t="s">
        <v>0</v>
      </c>
      <c r="AH104" s="94">
        <v>1868.36</v>
      </c>
      <c r="AI104" s="94">
        <v>1868.36</v>
      </c>
      <c r="AJ104" s="94">
        <v>2376.2199999999998</v>
      </c>
      <c r="AK104" s="94">
        <v>2183.5500000000002</v>
      </c>
      <c r="AL104" s="94">
        <v>192.67</v>
      </c>
      <c r="AM104" s="92"/>
      <c r="AN104" s="94">
        <v>1868.36</v>
      </c>
      <c r="AO104" s="94">
        <v>1868.36</v>
      </c>
      <c r="AP104" s="94">
        <v>1728.24</v>
      </c>
      <c r="AQ104" s="94">
        <v>1588.11</v>
      </c>
      <c r="AR104" s="94">
        <v>140.13</v>
      </c>
      <c r="AS104" s="94">
        <v>140.12</v>
      </c>
      <c r="AT104" s="94">
        <v>0</v>
      </c>
      <c r="AU104" s="94">
        <f t="shared" si="1"/>
        <v>140.12</v>
      </c>
      <c r="AV104" s="94">
        <v>0</v>
      </c>
      <c r="AW104" s="94">
        <v>140.12</v>
      </c>
      <c r="AX104" s="94">
        <v>0</v>
      </c>
      <c r="AY104" s="94">
        <v>0</v>
      </c>
      <c r="AZ104" s="94">
        <v>0</v>
      </c>
      <c r="BA104" s="94">
        <v>0</v>
      </c>
      <c r="BB104" s="92"/>
      <c r="BC104" s="92"/>
      <c r="BD104" s="94">
        <v>0</v>
      </c>
      <c r="BE104" s="94">
        <v>0</v>
      </c>
      <c r="BF104" s="94">
        <v>1868.36</v>
      </c>
      <c r="BG104" s="94">
        <v>1868.36</v>
      </c>
      <c r="BH104" s="94">
        <v>1728.24</v>
      </c>
      <c r="BI104" s="94">
        <v>1588.11</v>
      </c>
      <c r="BJ104" s="94">
        <v>140.13</v>
      </c>
      <c r="BK104" s="94">
        <v>140.12</v>
      </c>
      <c r="BL104" s="94">
        <v>0</v>
      </c>
      <c r="BM104" s="94">
        <v>0</v>
      </c>
      <c r="BN104" s="94">
        <v>140.12</v>
      </c>
      <c r="BO104" s="94">
        <v>0</v>
      </c>
      <c r="BP104" s="92"/>
      <c r="BQ104" s="94">
        <v>1712.93</v>
      </c>
      <c r="BR104" s="94">
        <v>1712.93</v>
      </c>
      <c r="BS104" s="94">
        <v>1584.46</v>
      </c>
      <c r="BT104" s="94">
        <v>1455.99</v>
      </c>
      <c r="BU104" s="94">
        <v>128.47</v>
      </c>
      <c r="BV104" s="94">
        <v>128.47</v>
      </c>
      <c r="BW104" s="94">
        <v>0</v>
      </c>
      <c r="BX104" s="94">
        <v>0</v>
      </c>
      <c r="BY104" s="94">
        <v>128.47</v>
      </c>
      <c r="BZ104" s="94">
        <v>0</v>
      </c>
      <c r="CA104" s="94">
        <v>0</v>
      </c>
      <c r="CB104" s="94">
        <v>0</v>
      </c>
      <c r="CC104" s="92"/>
      <c r="CD104" s="92"/>
      <c r="CE104" s="94">
        <v>0</v>
      </c>
      <c r="CF104" s="94">
        <v>0</v>
      </c>
      <c r="CG104" s="94">
        <v>0</v>
      </c>
      <c r="CH104" s="94">
        <v>1423.54</v>
      </c>
      <c r="CI104" s="94">
        <v>0</v>
      </c>
      <c r="CJ104" s="94">
        <v>0</v>
      </c>
      <c r="CK104" s="94">
        <v>0</v>
      </c>
      <c r="CL104" s="94">
        <v>271.16000000000003</v>
      </c>
      <c r="CM104" s="92"/>
      <c r="CN104" s="94">
        <v>622.94000000000005</v>
      </c>
      <c r="CO104" s="94">
        <v>622.94000000000005</v>
      </c>
      <c r="CP104" s="94">
        <v>576.22</v>
      </c>
      <c r="CQ104" s="94">
        <v>529.5</v>
      </c>
      <c r="CR104" s="94">
        <v>46.72</v>
      </c>
      <c r="CS104" s="94">
        <v>46.72</v>
      </c>
      <c r="CT104" s="94">
        <v>0</v>
      </c>
      <c r="CU104" s="94">
        <v>0</v>
      </c>
      <c r="CV104" s="94">
        <v>46.72</v>
      </c>
      <c r="CW104" s="94">
        <v>0</v>
      </c>
      <c r="CX104" s="92"/>
      <c r="CY104" s="94">
        <v>0</v>
      </c>
      <c r="CZ104" s="94">
        <v>0</v>
      </c>
      <c r="DA104" s="94">
        <v>622.94000000000005</v>
      </c>
      <c r="DB104" s="94">
        <v>622.94000000000005</v>
      </c>
      <c r="DC104" s="92"/>
      <c r="DD104" s="91" t="s">
        <v>0</v>
      </c>
      <c r="DE104" s="94">
        <v>0</v>
      </c>
      <c r="DF104" s="94">
        <v>0</v>
      </c>
      <c r="DG104" s="94">
        <v>0</v>
      </c>
      <c r="DH104" s="94">
        <v>0</v>
      </c>
      <c r="DI104" s="94">
        <v>0</v>
      </c>
    </row>
    <row r="105" spans="1:113" ht="71.400000000000006" x14ac:dyDescent="0.3">
      <c r="A105" s="91" t="s">
        <v>1632</v>
      </c>
      <c r="B105" s="91" t="s">
        <v>1054</v>
      </c>
      <c r="C105" s="91" t="s">
        <v>1126</v>
      </c>
      <c r="D105" s="91" t="s">
        <v>1140</v>
      </c>
      <c r="E105" s="91" t="s">
        <v>1156</v>
      </c>
      <c r="F105" s="91" t="s">
        <v>1073</v>
      </c>
      <c r="G105" s="91" t="s">
        <v>1130</v>
      </c>
      <c r="H105" s="91" t="s">
        <v>1131</v>
      </c>
      <c r="I105" s="91" t="s">
        <v>427</v>
      </c>
      <c r="J105" s="91" t="s">
        <v>428</v>
      </c>
      <c r="K105" s="91" t="s">
        <v>1524</v>
      </c>
      <c r="L105" s="91" t="s">
        <v>981</v>
      </c>
      <c r="M105" s="94">
        <v>15679</v>
      </c>
      <c r="N105" s="94">
        <v>0</v>
      </c>
      <c r="O105" s="94">
        <v>15679</v>
      </c>
      <c r="P105" s="94">
        <v>15679</v>
      </c>
      <c r="Q105" s="94">
        <v>14503</v>
      </c>
      <c r="R105" s="94">
        <v>13327</v>
      </c>
      <c r="S105" s="94">
        <v>1176</v>
      </c>
      <c r="T105" s="94">
        <v>1176</v>
      </c>
      <c r="U105" s="94">
        <v>0</v>
      </c>
      <c r="V105" s="94">
        <v>1176</v>
      </c>
      <c r="W105" s="94">
        <v>0</v>
      </c>
      <c r="X105" s="94">
        <v>0</v>
      </c>
      <c r="Y105" s="92"/>
      <c r="Z105" s="91" t="s">
        <v>0</v>
      </c>
      <c r="AA105" s="94">
        <v>0</v>
      </c>
      <c r="AB105" s="94">
        <v>0</v>
      </c>
      <c r="AC105" s="94">
        <v>0</v>
      </c>
      <c r="AD105" s="92"/>
      <c r="AE105" s="91" t="s">
        <v>0</v>
      </c>
      <c r="AF105" s="91" t="s">
        <v>0</v>
      </c>
      <c r="AG105" s="114" t="s">
        <v>0</v>
      </c>
      <c r="AH105" s="94">
        <v>443.49</v>
      </c>
      <c r="AI105" s="94">
        <v>443.49</v>
      </c>
      <c r="AJ105" s="94">
        <v>410.22</v>
      </c>
      <c r="AK105" s="94">
        <v>376.96</v>
      </c>
      <c r="AL105" s="94">
        <v>33.26</v>
      </c>
      <c r="AM105" s="92"/>
      <c r="AN105" s="94">
        <v>443.49</v>
      </c>
      <c r="AO105" s="94">
        <v>443.49</v>
      </c>
      <c r="AP105" s="94">
        <v>410.22</v>
      </c>
      <c r="AQ105" s="94">
        <v>376.96</v>
      </c>
      <c r="AR105" s="94">
        <v>33.26</v>
      </c>
      <c r="AS105" s="94">
        <v>33.270000000000003</v>
      </c>
      <c r="AT105" s="94">
        <v>0</v>
      </c>
      <c r="AU105" s="94">
        <f t="shared" si="1"/>
        <v>33.270000000000003</v>
      </c>
      <c r="AV105" s="94">
        <v>33.270000000000003</v>
      </c>
      <c r="AW105" s="94">
        <v>0</v>
      </c>
      <c r="AX105" s="94">
        <v>0</v>
      </c>
      <c r="AY105" s="94">
        <v>0</v>
      </c>
      <c r="AZ105" s="94">
        <v>0</v>
      </c>
      <c r="BA105" s="94">
        <v>0</v>
      </c>
      <c r="BB105" s="92"/>
      <c r="BC105" s="92"/>
      <c r="BD105" s="94">
        <v>0</v>
      </c>
      <c r="BE105" s="94">
        <v>0</v>
      </c>
      <c r="BF105" s="94">
        <v>443.49</v>
      </c>
      <c r="BG105" s="94">
        <v>443.49</v>
      </c>
      <c r="BH105" s="94">
        <v>410.22</v>
      </c>
      <c r="BI105" s="94">
        <v>376.96</v>
      </c>
      <c r="BJ105" s="94">
        <v>33.26</v>
      </c>
      <c r="BK105" s="94">
        <v>33.270000000000003</v>
      </c>
      <c r="BL105" s="94">
        <v>0</v>
      </c>
      <c r="BM105" s="94">
        <v>33.270000000000003</v>
      </c>
      <c r="BN105" s="94">
        <v>0</v>
      </c>
      <c r="BO105" s="94">
        <v>0</v>
      </c>
      <c r="BP105" s="92"/>
      <c r="BQ105" s="94">
        <v>443.49</v>
      </c>
      <c r="BR105" s="94">
        <v>443.49</v>
      </c>
      <c r="BS105" s="94">
        <v>410.22</v>
      </c>
      <c r="BT105" s="94">
        <v>376.96</v>
      </c>
      <c r="BU105" s="94">
        <v>33.26</v>
      </c>
      <c r="BV105" s="94">
        <v>33.270000000000003</v>
      </c>
      <c r="BW105" s="94">
        <v>0</v>
      </c>
      <c r="BX105" s="94">
        <v>33.270000000000003</v>
      </c>
      <c r="BY105" s="94">
        <v>0</v>
      </c>
      <c r="BZ105" s="94">
        <v>0</v>
      </c>
      <c r="CA105" s="94">
        <v>0</v>
      </c>
      <c r="CB105" s="94">
        <v>0</v>
      </c>
      <c r="CC105" s="92"/>
      <c r="CD105" s="92"/>
      <c r="CE105" s="94">
        <v>0</v>
      </c>
      <c r="CF105" s="94">
        <v>0</v>
      </c>
      <c r="CG105" s="94">
        <v>0</v>
      </c>
      <c r="CH105" s="94">
        <v>396</v>
      </c>
      <c r="CI105" s="94">
        <v>0</v>
      </c>
      <c r="CJ105" s="94">
        <v>0</v>
      </c>
      <c r="CK105" s="94">
        <v>0</v>
      </c>
      <c r="CL105" s="94">
        <v>47.49</v>
      </c>
      <c r="CM105" s="92"/>
      <c r="CN105" s="94">
        <v>110.87</v>
      </c>
      <c r="CO105" s="94">
        <v>110.87</v>
      </c>
      <c r="CP105" s="94">
        <v>102.56</v>
      </c>
      <c r="CQ105" s="94">
        <v>94.24</v>
      </c>
      <c r="CR105" s="94">
        <v>8.32</v>
      </c>
      <c r="CS105" s="94">
        <v>8.31</v>
      </c>
      <c r="CT105" s="94">
        <v>0</v>
      </c>
      <c r="CU105" s="94">
        <v>8.31</v>
      </c>
      <c r="CV105" s="94">
        <v>0</v>
      </c>
      <c r="CW105" s="94">
        <v>0</v>
      </c>
      <c r="CX105" s="92"/>
      <c r="CY105" s="94">
        <v>0</v>
      </c>
      <c r="CZ105" s="94">
        <v>0</v>
      </c>
      <c r="DA105" s="94">
        <v>110.87</v>
      </c>
      <c r="DB105" s="94">
        <v>110.87</v>
      </c>
      <c r="DC105" s="92"/>
      <c r="DD105" s="91" t="s">
        <v>0</v>
      </c>
      <c r="DE105" s="94">
        <v>0</v>
      </c>
      <c r="DF105" s="94">
        <v>0</v>
      </c>
      <c r="DG105" s="94">
        <v>0</v>
      </c>
      <c r="DH105" s="94">
        <v>0</v>
      </c>
      <c r="DI105" s="94">
        <v>0</v>
      </c>
    </row>
    <row r="106" spans="1:113" ht="81.599999999999994" x14ac:dyDescent="0.3">
      <c r="A106" s="91" t="s">
        <v>1633</v>
      </c>
      <c r="B106" s="91" t="s">
        <v>1054</v>
      </c>
      <c r="C106" s="91" t="s">
        <v>1126</v>
      </c>
      <c r="D106" s="91" t="s">
        <v>1140</v>
      </c>
      <c r="E106" s="91" t="s">
        <v>1156</v>
      </c>
      <c r="F106" s="91" t="s">
        <v>1073</v>
      </c>
      <c r="G106" s="91" t="s">
        <v>1130</v>
      </c>
      <c r="H106" s="91" t="s">
        <v>1131</v>
      </c>
      <c r="I106" s="91" t="s">
        <v>413</v>
      </c>
      <c r="J106" s="91" t="s">
        <v>414</v>
      </c>
      <c r="K106" s="91" t="s">
        <v>1603</v>
      </c>
      <c r="L106" s="91" t="s">
        <v>981</v>
      </c>
      <c r="M106" s="94">
        <v>10453</v>
      </c>
      <c r="N106" s="94">
        <v>0</v>
      </c>
      <c r="O106" s="94">
        <v>10453</v>
      </c>
      <c r="P106" s="94">
        <v>10453</v>
      </c>
      <c r="Q106" s="94">
        <v>9664.25</v>
      </c>
      <c r="R106" s="94">
        <v>8214.61</v>
      </c>
      <c r="S106" s="94">
        <v>1449.64</v>
      </c>
      <c r="T106" s="94">
        <v>788.75</v>
      </c>
      <c r="U106" s="94">
        <v>0</v>
      </c>
      <c r="V106" s="94">
        <v>0</v>
      </c>
      <c r="W106" s="94">
        <v>788.75</v>
      </c>
      <c r="X106" s="94">
        <v>0</v>
      </c>
      <c r="Y106" s="92"/>
      <c r="Z106" s="91" t="s">
        <v>0</v>
      </c>
      <c r="AA106" s="94">
        <v>500</v>
      </c>
      <c r="AB106" s="94">
        <v>424.99</v>
      </c>
      <c r="AC106" s="94">
        <v>75.010000000000005</v>
      </c>
      <c r="AD106" s="92"/>
      <c r="AE106" s="91" t="s">
        <v>0</v>
      </c>
      <c r="AF106" s="91" t="s">
        <v>0</v>
      </c>
      <c r="AG106" s="114" t="s">
        <v>0</v>
      </c>
      <c r="AH106" s="94">
        <v>1521.43</v>
      </c>
      <c r="AI106" s="94">
        <v>1521.43</v>
      </c>
      <c r="AJ106" s="94">
        <v>1906.62</v>
      </c>
      <c r="AK106" s="94">
        <v>1620.64</v>
      </c>
      <c r="AL106" s="94">
        <v>285.98</v>
      </c>
      <c r="AM106" s="92"/>
      <c r="AN106" s="94">
        <v>1521.43</v>
      </c>
      <c r="AO106" s="94">
        <v>1521.43</v>
      </c>
      <c r="AP106" s="94">
        <v>1406.62</v>
      </c>
      <c r="AQ106" s="94">
        <v>1195.6300000000001</v>
      </c>
      <c r="AR106" s="94">
        <v>210.99</v>
      </c>
      <c r="AS106" s="94">
        <v>114.81</v>
      </c>
      <c r="AT106" s="94">
        <v>0</v>
      </c>
      <c r="AU106" s="94">
        <f t="shared" si="1"/>
        <v>114.81</v>
      </c>
      <c r="AV106" s="94">
        <v>0</v>
      </c>
      <c r="AW106" s="94">
        <v>114.81</v>
      </c>
      <c r="AX106" s="94">
        <v>0</v>
      </c>
      <c r="AY106" s="94">
        <v>0</v>
      </c>
      <c r="AZ106" s="94">
        <v>0</v>
      </c>
      <c r="BA106" s="94">
        <v>0</v>
      </c>
      <c r="BB106" s="92"/>
      <c r="BC106" s="92"/>
      <c r="BD106" s="94">
        <v>0</v>
      </c>
      <c r="BE106" s="94">
        <v>0</v>
      </c>
      <c r="BF106" s="94">
        <v>1521.43</v>
      </c>
      <c r="BG106" s="94">
        <v>1521.43</v>
      </c>
      <c r="BH106" s="94">
        <v>1406.62</v>
      </c>
      <c r="BI106" s="94">
        <v>1195.6300000000001</v>
      </c>
      <c r="BJ106" s="94">
        <v>210.99</v>
      </c>
      <c r="BK106" s="94">
        <v>114.81</v>
      </c>
      <c r="BL106" s="94">
        <v>0</v>
      </c>
      <c r="BM106" s="94">
        <v>0</v>
      </c>
      <c r="BN106" s="94">
        <v>114.81</v>
      </c>
      <c r="BO106" s="94">
        <v>0</v>
      </c>
      <c r="BP106" s="92"/>
      <c r="BQ106" s="94">
        <v>954.31</v>
      </c>
      <c r="BR106" s="94">
        <v>954.31</v>
      </c>
      <c r="BS106" s="94">
        <v>882.31</v>
      </c>
      <c r="BT106" s="94">
        <v>749.96</v>
      </c>
      <c r="BU106" s="94">
        <v>132.35</v>
      </c>
      <c r="BV106" s="94">
        <v>72</v>
      </c>
      <c r="BW106" s="94">
        <v>0</v>
      </c>
      <c r="BX106" s="94">
        <v>0</v>
      </c>
      <c r="BY106" s="94">
        <v>72</v>
      </c>
      <c r="BZ106" s="94">
        <v>0</v>
      </c>
      <c r="CA106" s="94">
        <v>0</v>
      </c>
      <c r="CB106" s="94">
        <v>0</v>
      </c>
      <c r="CC106" s="92"/>
      <c r="CD106" s="92"/>
      <c r="CE106" s="94">
        <v>0</v>
      </c>
      <c r="CF106" s="94">
        <v>0</v>
      </c>
      <c r="CG106" s="94">
        <v>0</v>
      </c>
      <c r="CH106" s="94">
        <v>769.88</v>
      </c>
      <c r="CI106" s="94">
        <v>0</v>
      </c>
      <c r="CJ106" s="94">
        <v>0</v>
      </c>
      <c r="CK106" s="94">
        <v>0</v>
      </c>
      <c r="CL106" s="94">
        <v>184.43</v>
      </c>
      <c r="CM106" s="92"/>
      <c r="CN106" s="94">
        <v>0</v>
      </c>
      <c r="CO106" s="94">
        <v>0</v>
      </c>
      <c r="CP106" s="94">
        <v>0</v>
      </c>
      <c r="CQ106" s="94">
        <v>0</v>
      </c>
      <c r="CR106" s="94">
        <v>0</v>
      </c>
      <c r="CS106" s="94">
        <v>0</v>
      </c>
      <c r="CT106" s="94">
        <v>0</v>
      </c>
      <c r="CU106" s="94">
        <v>0</v>
      </c>
      <c r="CV106" s="94">
        <v>0</v>
      </c>
      <c r="CW106" s="94">
        <v>0</v>
      </c>
      <c r="CX106" s="92"/>
      <c r="CY106" s="94">
        <v>0</v>
      </c>
      <c r="CZ106" s="94">
        <v>0</v>
      </c>
      <c r="DA106" s="94">
        <v>0</v>
      </c>
      <c r="DB106" s="94">
        <v>0</v>
      </c>
      <c r="DC106" s="92"/>
      <c r="DD106" s="91" t="s">
        <v>0</v>
      </c>
      <c r="DE106" s="94">
        <v>0</v>
      </c>
      <c r="DF106" s="94">
        <v>0</v>
      </c>
      <c r="DG106" s="94">
        <v>0</v>
      </c>
      <c r="DH106" s="94">
        <v>0</v>
      </c>
      <c r="DI106" s="94">
        <v>0</v>
      </c>
    </row>
    <row r="107" spans="1:113" ht="61.2" x14ac:dyDescent="0.3">
      <c r="A107" s="91" t="s">
        <v>1634</v>
      </c>
      <c r="B107" s="91" t="s">
        <v>1054</v>
      </c>
      <c r="C107" s="91" t="s">
        <v>1126</v>
      </c>
      <c r="D107" s="91" t="s">
        <v>1140</v>
      </c>
      <c r="E107" s="91" t="s">
        <v>1156</v>
      </c>
      <c r="F107" s="91" t="s">
        <v>1073</v>
      </c>
      <c r="G107" s="91" t="s">
        <v>1130</v>
      </c>
      <c r="H107" s="91" t="s">
        <v>1131</v>
      </c>
      <c r="I107" s="91" t="s">
        <v>417</v>
      </c>
      <c r="J107" s="91" t="s">
        <v>418</v>
      </c>
      <c r="K107" s="91" t="s">
        <v>1522</v>
      </c>
      <c r="L107" s="91" t="s">
        <v>981</v>
      </c>
      <c r="M107" s="94">
        <v>17041.18</v>
      </c>
      <c r="N107" s="94">
        <v>0</v>
      </c>
      <c r="O107" s="94">
        <v>17041.18</v>
      </c>
      <c r="P107" s="94">
        <v>17041.18</v>
      </c>
      <c r="Q107" s="94">
        <v>15763.09</v>
      </c>
      <c r="R107" s="94">
        <v>14485.09</v>
      </c>
      <c r="S107" s="94">
        <v>1278</v>
      </c>
      <c r="T107" s="94">
        <v>1278.0899999999999</v>
      </c>
      <c r="U107" s="94">
        <v>0</v>
      </c>
      <c r="V107" s="94">
        <v>1278.0899999999999</v>
      </c>
      <c r="W107" s="94">
        <v>0</v>
      </c>
      <c r="X107" s="94">
        <v>0</v>
      </c>
      <c r="Y107" s="92"/>
      <c r="Z107" s="91" t="s">
        <v>0</v>
      </c>
      <c r="AA107" s="94">
        <v>1413.14</v>
      </c>
      <c r="AB107" s="94">
        <v>1302.77</v>
      </c>
      <c r="AC107" s="94">
        <v>110.37</v>
      </c>
      <c r="AD107" s="92"/>
      <c r="AE107" s="91" t="s">
        <v>0</v>
      </c>
      <c r="AF107" s="91" t="s">
        <v>0</v>
      </c>
      <c r="AG107" s="114" t="s">
        <v>0</v>
      </c>
      <c r="AH107" s="94">
        <v>2379.9499999999998</v>
      </c>
      <c r="AI107" s="94">
        <v>2379.9499999999998</v>
      </c>
      <c r="AJ107" s="94">
        <v>5488.31</v>
      </c>
      <c r="AK107" s="94">
        <v>5039.1499999999996</v>
      </c>
      <c r="AL107" s="94">
        <v>449.16</v>
      </c>
      <c r="AM107" s="92"/>
      <c r="AN107" s="94">
        <v>2379.9499999999998</v>
      </c>
      <c r="AO107" s="94">
        <v>2379.9499999999998</v>
      </c>
      <c r="AP107" s="94">
        <v>2201.4499999999998</v>
      </c>
      <c r="AQ107" s="94">
        <v>2022.97</v>
      </c>
      <c r="AR107" s="94">
        <v>178.48</v>
      </c>
      <c r="AS107" s="94">
        <v>178.5</v>
      </c>
      <c r="AT107" s="94">
        <v>0</v>
      </c>
      <c r="AU107" s="94">
        <f t="shared" si="1"/>
        <v>178.5</v>
      </c>
      <c r="AV107" s="94">
        <v>178.5</v>
      </c>
      <c r="AW107" s="94">
        <v>0</v>
      </c>
      <c r="AX107" s="94">
        <v>0</v>
      </c>
      <c r="AY107" s="94">
        <v>0</v>
      </c>
      <c r="AZ107" s="94">
        <v>0</v>
      </c>
      <c r="BA107" s="94">
        <v>0</v>
      </c>
      <c r="BB107" s="92"/>
      <c r="BC107" s="92"/>
      <c r="BD107" s="94">
        <v>0</v>
      </c>
      <c r="BE107" s="94">
        <v>0</v>
      </c>
      <c r="BF107" s="94">
        <v>2379.9499999999998</v>
      </c>
      <c r="BG107" s="94">
        <v>2379.9499999999998</v>
      </c>
      <c r="BH107" s="94">
        <v>2201.4499999999998</v>
      </c>
      <c r="BI107" s="94">
        <v>2022.97</v>
      </c>
      <c r="BJ107" s="94">
        <v>178.48</v>
      </c>
      <c r="BK107" s="94">
        <v>178.5</v>
      </c>
      <c r="BL107" s="94">
        <v>0</v>
      </c>
      <c r="BM107" s="94">
        <v>178.5</v>
      </c>
      <c r="BN107" s="94">
        <v>0</v>
      </c>
      <c r="BO107" s="94">
        <v>0</v>
      </c>
      <c r="BP107" s="92"/>
      <c r="BQ107" s="94">
        <v>1554.13</v>
      </c>
      <c r="BR107" s="94">
        <v>1554.13</v>
      </c>
      <c r="BS107" s="94">
        <v>1437.57</v>
      </c>
      <c r="BT107" s="94">
        <v>1321.02</v>
      </c>
      <c r="BU107" s="94">
        <v>116.55</v>
      </c>
      <c r="BV107" s="94">
        <v>116.56</v>
      </c>
      <c r="BW107" s="94">
        <v>0</v>
      </c>
      <c r="BX107" s="94">
        <v>116.56</v>
      </c>
      <c r="BY107" s="94">
        <v>0</v>
      </c>
      <c r="BZ107" s="94">
        <v>0</v>
      </c>
      <c r="CA107" s="94">
        <v>0</v>
      </c>
      <c r="CB107" s="94">
        <v>0</v>
      </c>
      <c r="CC107" s="92"/>
      <c r="CD107" s="92"/>
      <c r="CE107" s="94">
        <v>0</v>
      </c>
      <c r="CF107" s="94">
        <v>0</v>
      </c>
      <c r="CG107" s="94">
        <v>0</v>
      </c>
      <c r="CH107" s="94">
        <v>1525.15</v>
      </c>
      <c r="CI107" s="94">
        <v>0</v>
      </c>
      <c r="CJ107" s="94">
        <v>0</v>
      </c>
      <c r="CK107" s="94">
        <v>0</v>
      </c>
      <c r="CL107" s="94">
        <v>28.98</v>
      </c>
      <c r="CM107" s="92"/>
      <c r="CN107" s="94">
        <v>0</v>
      </c>
      <c r="CO107" s="94">
        <v>0</v>
      </c>
      <c r="CP107" s="94">
        <v>0</v>
      </c>
      <c r="CQ107" s="94">
        <v>0</v>
      </c>
      <c r="CR107" s="94">
        <v>0</v>
      </c>
      <c r="CS107" s="94">
        <v>0</v>
      </c>
      <c r="CT107" s="94">
        <v>0</v>
      </c>
      <c r="CU107" s="94">
        <v>0</v>
      </c>
      <c r="CV107" s="94">
        <v>0</v>
      </c>
      <c r="CW107" s="94">
        <v>0</v>
      </c>
      <c r="CX107" s="92"/>
      <c r="CY107" s="94">
        <v>0</v>
      </c>
      <c r="CZ107" s="94">
        <v>0</v>
      </c>
      <c r="DA107" s="94">
        <v>0</v>
      </c>
      <c r="DB107" s="94">
        <v>0</v>
      </c>
      <c r="DC107" s="92"/>
      <c r="DD107" s="91" t="s">
        <v>0</v>
      </c>
      <c r="DE107" s="94">
        <v>0</v>
      </c>
      <c r="DF107" s="94">
        <v>0</v>
      </c>
      <c r="DG107" s="94">
        <v>0</v>
      </c>
      <c r="DH107" s="94">
        <v>0</v>
      </c>
      <c r="DI107" s="94">
        <v>0</v>
      </c>
    </row>
    <row r="108" spans="1:113" ht="30.6" x14ac:dyDescent="0.3">
      <c r="A108" s="91" t="s">
        <v>1635</v>
      </c>
      <c r="B108" s="91" t="s">
        <v>1054</v>
      </c>
      <c r="C108" s="91" t="s">
        <v>1158</v>
      </c>
      <c r="D108" s="91" t="s">
        <v>1159</v>
      </c>
      <c r="E108" s="91" t="s">
        <v>1161</v>
      </c>
      <c r="F108" s="91" t="s">
        <v>1050</v>
      </c>
      <c r="G108" s="91" t="s">
        <v>1130</v>
      </c>
      <c r="H108" s="91" t="s">
        <v>1131</v>
      </c>
      <c r="I108" s="91" t="s">
        <v>1162</v>
      </c>
      <c r="J108" s="91" t="s">
        <v>1163</v>
      </c>
      <c r="K108" s="91" t="s">
        <v>1636</v>
      </c>
      <c r="L108" s="91" t="s">
        <v>981</v>
      </c>
      <c r="M108" s="94">
        <v>44986.51</v>
      </c>
      <c r="N108" s="94">
        <v>0</v>
      </c>
      <c r="O108" s="94">
        <v>44986.51</v>
      </c>
      <c r="P108" s="94">
        <v>31265.62</v>
      </c>
      <c r="Q108" s="94">
        <v>31265.62</v>
      </c>
      <c r="R108" s="94">
        <v>28730.57</v>
      </c>
      <c r="S108" s="94">
        <v>2535.0500000000002</v>
      </c>
      <c r="T108" s="94">
        <v>13720.89</v>
      </c>
      <c r="U108" s="94">
        <v>0</v>
      </c>
      <c r="V108" s="94">
        <v>0</v>
      </c>
      <c r="W108" s="94">
        <v>0</v>
      </c>
      <c r="X108" s="94">
        <v>13720.89</v>
      </c>
      <c r="Y108" s="92"/>
      <c r="Z108" s="91" t="s">
        <v>0</v>
      </c>
      <c r="AA108" s="94">
        <v>8328.74</v>
      </c>
      <c r="AB108" s="94">
        <v>7653.44</v>
      </c>
      <c r="AC108" s="94">
        <v>675.3</v>
      </c>
      <c r="AD108" s="92"/>
      <c r="AE108" s="91" t="s">
        <v>0</v>
      </c>
      <c r="AF108" s="91" t="s">
        <v>0</v>
      </c>
      <c r="AG108" s="114" t="s">
        <v>0</v>
      </c>
      <c r="AH108" s="94">
        <v>43266.82</v>
      </c>
      <c r="AI108" s="94">
        <v>30070.43</v>
      </c>
      <c r="AJ108" s="94">
        <v>30946.52</v>
      </c>
      <c r="AK108" s="94">
        <v>28437.33</v>
      </c>
      <c r="AL108" s="94">
        <v>2509.19</v>
      </c>
      <c r="AM108" s="92"/>
      <c r="AN108" s="94">
        <v>42912.3</v>
      </c>
      <c r="AO108" s="94">
        <v>29824.04</v>
      </c>
      <c r="AP108" s="94">
        <v>29824.04</v>
      </c>
      <c r="AQ108" s="94">
        <v>27405.87</v>
      </c>
      <c r="AR108" s="94">
        <v>2418.17</v>
      </c>
      <c r="AS108" s="94">
        <v>13088.26</v>
      </c>
      <c r="AT108" s="94">
        <v>0</v>
      </c>
      <c r="AU108" s="94">
        <f t="shared" si="1"/>
        <v>13088.26</v>
      </c>
      <c r="AV108" s="94">
        <v>0</v>
      </c>
      <c r="AW108" s="94">
        <v>0</v>
      </c>
      <c r="AX108" s="94">
        <v>13088.26</v>
      </c>
      <c r="AY108" s="94">
        <v>0</v>
      </c>
      <c r="AZ108" s="94">
        <v>0</v>
      </c>
      <c r="BA108" s="94">
        <v>0</v>
      </c>
      <c r="BB108" s="92"/>
      <c r="BC108" s="92"/>
      <c r="BD108" s="94">
        <v>0</v>
      </c>
      <c r="BE108" s="94">
        <v>0</v>
      </c>
      <c r="BF108" s="94">
        <v>42912.3</v>
      </c>
      <c r="BG108" s="94">
        <v>29824.04</v>
      </c>
      <c r="BH108" s="94">
        <v>29824.04</v>
      </c>
      <c r="BI108" s="94">
        <v>27405.87</v>
      </c>
      <c r="BJ108" s="94">
        <v>2418.17</v>
      </c>
      <c r="BK108" s="94">
        <v>13088.26</v>
      </c>
      <c r="BL108" s="94">
        <v>0</v>
      </c>
      <c r="BM108" s="94">
        <v>0</v>
      </c>
      <c r="BN108" s="94">
        <v>0</v>
      </c>
      <c r="BO108" s="94">
        <v>13088.26</v>
      </c>
      <c r="BP108" s="92"/>
      <c r="BQ108" s="94">
        <v>36647.620000000003</v>
      </c>
      <c r="BR108" s="94">
        <v>25470.09</v>
      </c>
      <c r="BS108" s="94">
        <v>25470.09</v>
      </c>
      <c r="BT108" s="94">
        <v>23404.94</v>
      </c>
      <c r="BU108" s="94">
        <v>2065.15</v>
      </c>
      <c r="BV108" s="94">
        <v>11177.53</v>
      </c>
      <c r="BW108" s="94">
        <v>0</v>
      </c>
      <c r="BX108" s="94">
        <v>0</v>
      </c>
      <c r="BY108" s="94">
        <v>0</v>
      </c>
      <c r="BZ108" s="94">
        <v>11177.53</v>
      </c>
      <c r="CA108" s="94">
        <v>0</v>
      </c>
      <c r="CB108" s="94">
        <v>0</v>
      </c>
      <c r="CC108" s="92"/>
      <c r="CD108" s="92"/>
      <c r="CE108" s="94">
        <v>0</v>
      </c>
      <c r="CF108" s="94">
        <v>0</v>
      </c>
      <c r="CG108" s="94">
        <v>0</v>
      </c>
      <c r="CH108" s="94">
        <v>13232.49</v>
      </c>
      <c r="CI108" s="94">
        <v>0</v>
      </c>
      <c r="CJ108" s="94">
        <v>7895.19</v>
      </c>
      <c r="CK108" s="94">
        <v>0</v>
      </c>
      <c r="CL108" s="94">
        <v>5281.93</v>
      </c>
      <c r="CM108" s="92"/>
      <c r="CN108" s="94">
        <v>25716.36</v>
      </c>
      <c r="CO108" s="94">
        <v>17872.87</v>
      </c>
      <c r="CP108" s="94">
        <v>17872.87</v>
      </c>
      <c r="CQ108" s="94">
        <v>16423.71</v>
      </c>
      <c r="CR108" s="94">
        <v>1449.16</v>
      </c>
      <c r="CS108" s="94">
        <v>7843.49</v>
      </c>
      <c r="CT108" s="94">
        <v>0</v>
      </c>
      <c r="CU108" s="94">
        <v>0</v>
      </c>
      <c r="CV108" s="94">
        <v>0</v>
      </c>
      <c r="CW108" s="94">
        <v>7843.49</v>
      </c>
      <c r="CX108" s="92"/>
      <c r="CY108" s="94">
        <v>0</v>
      </c>
      <c r="CZ108" s="94">
        <v>0</v>
      </c>
      <c r="DA108" s="94">
        <v>25716.36</v>
      </c>
      <c r="DB108" s="94">
        <v>17872.87</v>
      </c>
      <c r="DC108" s="92"/>
      <c r="DD108" s="91" t="s">
        <v>0</v>
      </c>
      <c r="DE108" s="94">
        <v>0</v>
      </c>
      <c r="DF108" s="94">
        <v>0</v>
      </c>
      <c r="DG108" s="94">
        <v>0</v>
      </c>
      <c r="DH108" s="94">
        <v>0</v>
      </c>
      <c r="DI108" s="94">
        <v>0</v>
      </c>
    </row>
    <row r="109" spans="1:113" ht="61.2" x14ac:dyDescent="0.3">
      <c r="A109" s="91" t="s">
        <v>1637</v>
      </c>
      <c r="B109" s="91" t="s">
        <v>1054</v>
      </c>
      <c r="C109" s="91" t="s">
        <v>1158</v>
      </c>
      <c r="D109" s="91" t="s">
        <v>1159</v>
      </c>
      <c r="E109" s="91" t="s">
        <v>1161</v>
      </c>
      <c r="F109" s="91" t="s">
        <v>1050</v>
      </c>
      <c r="G109" s="91" t="s">
        <v>1130</v>
      </c>
      <c r="H109" s="91" t="s">
        <v>1131</v>
      </c>
      <c r="I109" s="91" t="s">
        <v>1166</v>
      </c>
      <c r="J109" s="91" t="s">
        <v>1167</v>
      </c>
      <c r="K109" s="91" t="s">
        <v>1638</v>
      </c>
      <c r="L109" s="91" t="s">
        <v>37</v>
      </c>
      <c r="M109" s="94">
        <v>5579.99</v>
      </c>
      <c r="N109" s="94">
        <v>0</v>
      </c>
      <c r="O109" s="94">
        <v>5579.99</v>
      </c>
      <c r="P109" s="94">
        <v>3553.1</v>
      </c>
      <c r="Q109" s="94">
        <v>3553.1</v>
      </c>
      <c r="R109" s="94">
        <v>3265.01</v>
      </c>
      <c r="S109" s="94">
        <v>288.08999999999997</v>
      </c>
      <c r="T109" s="94">
        <v>2026.89</v>
      </c>
      <c r="U109" s="94">
        <v>0</v>
      </c>
      <c r="V109" s="94">
        <v>0</v>
      </c>
      <c r="W109" s="94">
        <v>0</v>
      </c>
      <c r="X109" s="94">
        <v>2026.89</v>
      </c>
      <c r="Y109" s="92"/>
      <c r="Z109" s="91" t="s">
        <v>0</v>
      </c>
      <c r="AA109" s="94">
        <v>1065.93</v>
      </c>
      <c r="AB109" s="94">
        <v>979.5</v>
      </c>
      <c r="AC109" s="94">
        <v>86.43</v>
      </c>
      <c r="AD109" s="92"/>
      <c r="AE109" s="91" t="s">
        <v>0</v>
      </c>
      <c r="AF109" s="91" t="s">
        <v>0</v>
      </c>
      <c r="AG109" s="114" t="s">
        <v>0</v>
      </c>
      <c r="AH109" s="94">
        <v>5579.94</v>
      </c>
      <c r="AI109" s="94">
        <v>3553.07</v>
      </c>
      <c r="AJ109" s="94">
        <v>3546</v>
      </c>
      <c r="AK109" s="94">
        <v>3258.48</v>
      </c>
      <c r="AL109" s="94">
        <v>287.52</v>
      </c>
      <c r="AM109" s="92"/>
      <c r="AN109" s="94">
        <v>5535.3</v>
      </c>
      <c r="AO109" s="94">
        <v>3524.64</v>
      </c>
      <c r="AP109" s="94">
        <v>3524.64</v>
      </c>
      <c r="AQ109" s="94">
        <v>3238.85</v>
      </c>
      <c r="AR109" s="94">
        <v>285.79000000000002</v>
      </c>
      <c r="AS109" s="94">
        <v>2010.66</v>
      </c>
      <c r="AT109" s="94">
        <v>0</v>
      </c>
      <c r="AU109" s="94">
        <f t="shared" si="1"/>
        <v>2010.66</v>
      </c>
      <c r="AV109" s="94">
        <v>0</v>
      </c>
      <c r="AW109" s="94">
        <v>0</v>
      </c>
      <c r="AX109" s="94">
        <v>2010.66</v>
      </c>
      <c r="AY109" s="94">
        <v>0</v>
      </c>
      <c r="AZ109" s="94">
        <v>0</v>
      </c>
      <c r="BA109" s="94">
        <v>0</v>
      </c>
      <c r="BB109" s="92"/>
      <c r="BC109" s="92"/>
      <c r="BD109" s="94">
        <v>0</v>
      </c>
      <c r="BE109" s="94">
        <v>0</v>
      </c>
      <c r="BF109" s="94">
        <v>5535.3</v>
      </c>
      <c r="BG109" s="94">
        <v>3524.64</v>
      </c>
      <c r="BH109" s="94">
        <v>3524.64</v>
      </c>
      <c r="BI109" s="94">
        <v>3238.85</v>
      </c>
      <c r="BJ109" s="94">
        <v>285.79000000000002</v>
      </c>
      <c r="BK109" s="94">
        <v>2010.66</v>
      </c>
      <c r="BL109" s="94">
        <v>0</v>
      </c>
      <c r="BM109" s="94">
        <v>0</v>
      </c>
      <c r="BN109" s="94">
        <v>0</v>
      </c>
      <c r="BO109" s="94">
        <v>2010.66</v>
      </c>
      <c r="BP109" s="92"/>
      <c r="BQ109" s="94">
        <v>5535.3</v>
      </c>
      <c r="BR109" s="94">
        <v>3524.64</v>
      </c>
      <c r="BS109" s="94">
        <v>3524.64</v>
      </c>
      <c r="BT109" s="94">
        <v>3238.85</v>
      </c>
      <c r="BU109" s="94">
        <v>285.79000000000002</v>
      </c>
      <c r="BV109" s="94">
        <v>2010.66</v>
      </c>
      <c r="BW109" s="94">
        <v>0</v>
      </c>
      <c r="BX109" s="94">
        <v>0</v>
      </c>
      <c r="BY109" s="94">
        <v>0</v>
      </c>
      <c r="BZ109" s="94">
        <v>2010.66</v>
      </c>
      <c r="CA109" s="94">
        <v>0</v>
      </c>
      <c r="CB109" s="94">
        <v>0</v>
      </c>
      <c r="CC109" s="92"/>
      <c r="CD109" s="92"/>
      <c r="CE109" s="94">
        <v>0</v>
      </c>
      <c r="CF109" s="94">
        <v>0</v>
      </c>
      <c r="CG109" s="94">
        <v>0</v>
      </c>
      <c r="CH109" s="94">
        <v>2546.4299999999998</v>
      </c>
      <c r="CI109" s="94">
        <v>0</v>
      </c>
      <c r="CJ109" s="94">
        <v>0</v>
      </c>
      <c r="CK109" s="94">
        <v>0</v>
      </c>
      <c r="CL109" s="94">
        <v>767.02</v>
      </c>
      <c r="CM109" s="92"/>
      <c r="CN109" s="94">
        <v>2984.6</v>
      </c>
      <c r="CO109" s="94">
        <v>1900.46</v>
      </c>
      <c r="CP109" s="94">
        <v>1900.46</v>
      </c>
      <c r="CQ109" s="94">
        <v>1746.37</v>
      </c>
      <c r="CR109" s="94">
        <v>154.09</v>
      </c>
      <c r="CS109" s="94">
        <v>1084.1400000000001</v>
      </c>
      <c r="CT109" s="94">
        <v>0</v>
      </c>
      <c r="CU109" s="94">
        <v>0</v>
      </c>
      <c r="CV109" s="94">
        <v>0</v>
      </c>
      <c r="CW109" s="94">
        <v>1084.1400000000001</v>
      </c>
      <c r="CX109" s="92"/>
      <c r="CY109" s="94">
        <v>0</v>
      </c>
      <c r="CZ109" s="94">
        <v>0</v>
      </c>
      <c r="DA109" s="94">
        <v>2984.6</v>
      </c>
      <c r="DB109" s="94">
        <v>1900.46</v>
      </c>
      <c r="DC109" s="92"/>
      <c r="DD109" s="91" t="s">
        <v>0</v>
      </c>
      <c r="DE109" s="94">
        <v>0</v>
      </c>
      <c r="DF109" s="94">
        <v>0</v>
      </c>
      <c r="DG109" s="94">
        <v>0</v>
      </c>
      <c r="DH109" s="94">
        <v>0</v>
      </c>
      <c r="DI109" s="94">
        <v>0</v>
      </c>
    </row>
    <row r="110" spans="1:113" ht="30.6" x14ac:dyDescent="0.3">
      <c r="A110" s="91" t="s">
        <v>1639</v>
      </c>
      <c r="B110" s="91" t="s">
        <v>1054</v>
      </c>
      <c r="C110" s="91" t="s">
        <v>1158</v>
      </c>
      <c r="D110" s="91" t="s">
        <v>1159</v>
      </c>
      <c r="E110" s="91" t="s">
        <v>1161</v>
      </c>
      <c r="F110" s="91" t="s">
        <v>1050</v>
      </c>
      <c r="G110" s="91" t="s">
        <v>1130</v>
      </c>
      <c r="H110" s="91" t="s">
        <v>1131</v>
      </c>
      <c r="I110" s="91" t="s">
        <v>1170</v>
      </c>
      <c r="J110" s="91" t="s">
        <v>1171</v>
      </c>
      <c r="K110" s="91" t="s">
        <v>1636</v>
      </c>
      <c r="L110" s="91" t="s">
        <v>37</v>
      </c>
      <c r="M110" s="94">
        <v>10446.14</v>
      </c>
      <c r="N110" s="94">
        <v>0</v>
      </c>
      <c r="O110" s="94">
        <v>10446.14</v>
      </c>
      <c r="P110" s="94">
        <v>7142.92</v>
      </c>
      <c r="Q110" s="94">
        <v>7142.92</v>
      </c>
      <c r="R110" s="94">
        <v>6563.76</v>
      </c>
      <c r="S110" s="94">
        <v>579.16</v>
      </c>
      <c r="T110" s="94">
        <v>3303.22</v>
      </c>
      <c r="U110" s="94">
        <v>0</v>
      </c>
      <c r="V110" s="94">
        <v>0</v>
      </c>
      <c r="W110" s="94">
        <v>0</v>
      </c>
      <c r="X110" s="94">
        <v>3303.22</v>
      </c>
      <c r="Y110" s="92"/>
      <c r="Z110" s="91" t="s">
        <v>0</v>
      </c>
      <c r="AA110" s="94">
        <v>1500</v>
      </c>
      <c r="AB110" s="94">
        <v>1378.38</v>
      </c>
      <c r="AC110" s="94">
        <v>121.62</v>
      </c>
      <c r="AD110" s="92"/>
      <c r="AE110" s="91" t="s">
        <v>0</v>
      </c>
      <c r="AF110" s="91" t="s">
        <v>0</v>
      </c>
      <c r="AG110" s="114" t="s">
        <v>0</v>
      </c>
      <c r="AH110" s="94">
        <v>10446.14</v>
      </c>
      <c r="AI110" s="94">
        <v>7142.92</v>
      </c>
      <c r="AJ110" s="94">
        <v>7142.91</v>
      </c>
      <c r="AK110" s="94">
        <v>6563.76</v>
      </c>
      <c r="AL110" s="94">
        <v>579.15</v>
      </c>
      <c r="AM110" s="92"/>
      <c r="AN110" s="94">
        <v>10446.14</v>
      </c>
      <c r="AO110" s="94">
        <v>7142.91</v>
      </c>
      <c r="AP110" s="94">
        <v>7142.91</v>
      </c>
      <c r="AQ110" s="94">
        <v>6563.76</v>
      </c>
      <c r="AR110" s="94">
        <v>579.15</v>
      </c>
      <c r="AS110" s="94">
        <v>3303.23</v>
      </c>
      <c r="AT110" s="94">
        <v>0</v>
      </c>
      <c r="AU110" s="94">
        <f t="shared" si="1"/>
        <v>3303.23</v>
      </c>
      <c r="AV110" s="94">
        <v>0</v>
      </c>
      <c r="AW110" s="94">
        <v>0</v>
      </c>
      <c r="AX110" s="94">
        <v>3303.23</v>
      </c>
      <c r="AY110" s="94">
        <v>0</v>
      </c>
      <c r="AZ110" s="94">
        <v>0</v>
      </c>
      <c r="BA110" s="94">
        <v>0</v>
      </c>
      <c r="BB110" s="92"/>
      <c r="BC110" s="92"/>
      <c r="BD110" s="94">
        <v>0</v>
      </c>
      <c r="BE110" s="94">
        <v>0</v>
      </c>
      <c r="BF110" s="94">
        <v>10446.14</v>
      </c>
      <c r="BG110" s="94">
        <v>7142.91</v>
      </c>
      <c r="BH110" s="94">
        <v>7142.91</v>
      </c>
      <c r="BI110" s="94">
        <v>6563.76</v>
      </c>
      <c r="BJ110" s="94">
        <v>579.15</v>
      </c>
      <c r="BK110" s="94">
        <v>3303.23</v>
      </c>
      <c r="BL110" s="94">
        <v>0</v>
      </c>
      <c r="BM110" s="94">
        <v>0</v>
      </c>
      <c r="BN110" s="94">
        <v>0</v>
      </c>
      <c r="BO110" s="94">
        <v>3303.23</v>
      </c>
      <c r="BP110" s="92"/>
      <c r="BQ110" s="94">
        <v>10446.14</v>
      </c>
      <c r="BR110" s="94">
        <v>7142.91</v>
      </c>
      <c r="BS110" s="94">
        <v>7142.91</v>
      </c>
      <c r="BT110" s="94">
        <v>6563.76</v>
      </c>
      <c r="BU110" s="94">
        <v>579.15</v>
      </c>
      <c r="BV110" s="94">
        <v>3303.23</v>
      </c>
      <c r="BW110" s="94">
        <v>0</v>
      </c>
      <c r="BX110" s="94">
        <v>0</v>
      </c>
      <c r="BY110" s="94">
        <v>0</v>
      </c>
      <c r="BZ110" s="94">
        <v>3303.23</v>
      </c>
      <c r="CA110" s="94">
        <v>0</v>
      </c>
      <c r="CB110" s="94">
        <v>0</v>
      </c>
      <c r="CC110" s="92"/>
      <c r="CD110" s="92"/>
      <c r="CE110" s="94">
        <v>0</v>
      </c>
      <c r="CF110" s="94">
        <v>0</v>
      </c>
      <c r="CG110" s="94">
        <v>0</v>
      </c>
      <c r="CH110" s="94">
        <v>5807.25</v>
      </c>
      <c r="CI110" s="94">
        <v>0</v>
      </c>
      <c r="CJ110" s="94">
        <v>0</v>
      </c>
      <c r="CK110" s="94">
        <v>0</v>
      </c>
      <c r="CL110" s="94">
        <v>1335.66</v>
      </c>
      <c r="CM110" s="92"/>
      <c r="CN110" s="94">
        <v>7247.21</v>
      </c>
      <c r="CO110" s="94">
        <v>4955.53</v>
      </c>
      <c r="CP110" s="94">
        <v>4955.53</v>
      </c>
      <c r="CQ110" s="94">
        <v>4553.7299999999996</v>
      </c>
      <c r="CR110" s="94">
        <v>401.8</v>
      </c>
      <c r="CS110" s="94">
        <v>2291.6799999999998</v>
      </c>
      <c r="CT110" s="94">
        <v>0</v>
      </c>
      <c r="CU110" s="94">
        <v>0</v>
      </c>
      <c r="CV110" s="94">
        <v>0</v>
      </c>
      <c r="CW110" s="94">
        <v>2291.6799999999998</v>
      </c>
      <c r="CX110" s="92"/>
      <c r="CY110" s="94">
        <v>0</v>
      </c>
      <c r="CZ110" s="94">
        <v>0</v>
      </c>
      <c r="DA110" s="94">
        <v>7247.21</v>
      </c>
      <c r="DB110" s="94">
        <v>4955.53</v>
      </c>
      <c r="DC110" s="92"/>
      <c r="DD110" s="91" t="s">
        <v>0</v>
      </c>
      <c r="DE110" s="94">
        <v>0</v>
      </c>
      <c r="DF110" s="94">
        <v>0</v>
      </c>
      <c r="DG110" s="94">
        <v>0</v>
      </c>
      <c r="DH110" s="94">
        <v>0</v>
      </c>
      <c r="DI110" s="94">
        <v>0</v>
      </c>
    </row>
    <row r="111" spans="1:113" ht="20.399999999999999" x14ac:dyDescent="0.3">
      <c r="A111" s="91" t="s">
        <v>1640</v>
      </c>
      <c r="B111" s="91" t="s">
        <v>1054</v>
      </c>
      <c r="C111" s="91" t="s">
        <v>1158</v>
      </c>
      <c r="D111" s="91" t="s">
        <v>1159</v>
      </c>
      <c r="E111" s="91" t="s">
        <v>1161</v>
      </c>
      <c r="F111" s="91" t="s">
        <v>1050</v>
      </c>
      <c r="G111" s="91" t="s">
        <v>1130</v>
      </c>
      <c r="H111" s="91" t="s">
        <v>1131</v>
      </c>
      <c r="I111" s="91" t="s">
        <v>1172</v>
      </c>
      <c r="J111" s="91" t="s">
        <v>1173</v>
      </c>
      <c r="K111" s="91" t="s">
        <v>1641</v>
      </c>
      <c r="L111" s="91" t="s">
        <v>37</v>
      </c>
      <c r="M111" s="94">
        <v>9096.9500000000007</v>
      </c>
      <c r="N111" s="94">
        <v>0</v>
      </c>
      <c r="O111" s="94">
        <v>9096.9500000000007</v>
      </c>
      <c r="P111" s="94">
        <v>6245.66</v>
      </c>
      <c r="Q111" s="94">
        <v>6245.66</v>
      </c>
      <c r="R111" s="94">
        <v>5739.26</v>
      </c>
      <c r="S111" s="94">
        <v>506.4</v>
      </c>
      <c r="T111" s="94">
        <v>2851.29</v>
      </c>
      <c r="U111" s="94">
        <v>0</v>
      </c>
      <c r="V111" s="94">
        <v>0</v>
      </c>
      <c r="W111" s="94">
        <v>0</v>
      </c>
      <c r="X111" s="94">
        <v>2851.29</v>
      </c>
      <c r="Y111" s="92"/>
      <c r="Z111" s="91" t="s">
        <v>0</v>
      </c>
      <c r="AA111" s="94">
        <v>1873.7</v>
      </c>
      <c r="AB111" s="94">
        <v>1721.78</v>
      </c>
      <c r="AC111" s="94">
        <v>151.91999999999999</v>
      </c>
      <c r="AD111" s="92"/>
      <c r="AE111" s="91" t="s">
        <v>0</v>
      </c>
      <c r="AF111" s="91" t="s">
        <v>0</v>
      </c>
      <c r="AG111" s="114" t="s">
        <v>0</v>
      </c>
      <c r="AH111" s="94">
        <v>9096.9500000000007</v>
      </c>
      <c r="AI111" s="94">
        <v>6245.66</v>
      </c>
      <c r="AJ111" s="94">
        <v>6245.66</v>
      </c>
      <c r="AK111" s="94">
        <v>5739.26</v>
      </c>
      <c r="AL111" s="94">
        <v>506.4</v>
      </c>
      <c r="AM111" s="92"/>
      <c r="AN111" s="94">
        <v>9096.9500000000007</v>
      </c>
      <c r="AO111" s="94">
        <v>6245.66</v>
      </c>
      <c r="AP111" s="94">
        <v>6245.66</v>
      </c>
      <c r="AQ111" s="94">
        <v>5739.26</v>
      </c>
      <c r="AR111" s="94">
        <v>506.4</v>
      </c>
      <c r="AS111" s="94">
        <v>2851.29</v>
      </c>
      <c r="AT111" s="94">
        <v>0</v>
      </c>
      <c r="AU111" s="94">
        <f t="shared" si="1"/>
        <v>2851.29</v>
      </c>
      <c r="AV111" s="94">
        <v>0</v>
      </c>
      <c r="AW111" s="94">
        <v>0</v>
      </c>
      <c r="AX111" s="94">
        <v>2851.29</v>
      </c>
      <c r="AY111" s="94">
        <v>0</v>
      </c>
      <c r="AZ111" s="94">
        <v>0</v>
      </c>
      <c r="BA111" s="94">
        <v>0</v>
      </c>
      <c r="BB111" s="92"/>
      <c r="BC111" s="92"/>
      <c r="BD111" s="94">
        <v>0</v>
      </c>
      <c r="BE111" s="94">
        <v>0</v>
      </c>
      <c r="BF111" s="94">
        <v>9096.9500000000007</v>
      </c>
      <c r="BG111" s="94">
        <v>6245.66</v>
      </c>
      <c r="BH111" s="94">
        <v>6245.66</v>
      </c>
      <c r="BI111" s="94">
        <v>5739.26</v>
      </c>
      <c r="BJ111" s="94">
        <v>506.4</v>
      </c>
      <c r="BK111" s="94">
        <v>2851.29</v>
      </c>
      <c r="BL111" s="94">
        <v>0</v>
      </c>
      <c r="BM111" s="94">
        <v>0</v>
      </c>
      <c r="BN111" s="94">
        <v>0</v>
      </c>
      <c r="BO111" s="94">
        <v>2851.29</v>
      </c>
      <c r="BP111" s="92"/>
      <c r="BQ111" s="94">
        <v>9096.9500000000007</v>
      </c>
      <c r="BR111" s="94">
        <v>6245.66</v>
      </c>
      <c r="BS111" s="94">
        <v>6245.66</v>
      </c>
      <c r="BT111" s="94">
        <v>5739.26</v>
      </c>
      <c r="BU111" s="94">
        <v>506.4</v>
      </c>
      <c r="BV111" s="94">
        <v>2851.29</v>
      </c>
      <c r="BW111" s="94">
        <v>0</v>
      </c>
      <c r="BX111" s="94">
        <v>0</v>
      </c>
      <c r="BY111" s="94">
        <v>0</v>
      </c>
      <c r="BZ111" s="94">
        <v>2851.29</v>
      </c>
      <c r="CA111" s="94">
        <v>0</v>
      </c>
      <c r="CB111" s="94">
        <v>0</v>
      </c>
      <c r="CC111" s="92"/>
      <c r="CD111" s="92"/>
      <c r="CE111" s="94">
        <v>0</v>
      </c>
      <c r="CF111" s="94">
        <v>0</v>
      </c>
      <c r="CG111" s="94">
        <v>0</v>
      </c>
      <c r="CH111" s="94">
        <v>5077.78</v>
      </c>
      <c r="CI111" s="94">
        <v>0</v>
      </c>
      <c r="CJ111" s="94">
        <v>0</v>
      </c>
      <c r="CK111" s="94">
        <v>0</v>
      </c>
      <c r="CL111" s="94">
        <v>1167.9000000000001</v>
      </c>
      <c r="CM111" s="92"/>
      <c r="CN111" s="94">
        <v>3321</v>
      </c>
      <c r="CO111" s="94">
        <v>2280.09</v>
      </c>
      <c r="CP111" s="94">
        <v>2280.09</v>
      </c>
      <c r="CQ111" s="94">
        <v>2095.2199999999998</v>
      </c>
      <c r="CR111" s="94">
        <v>184.87</v>
      </c>
      <c r="CS111" s="94">
        <v>1040.9100000000001</v>
      </c>
      <c r="CT111" s="94">
        <v>0</v>
      </c>
      <c r="CU111" s="94">
        <v>0</v>
      </c>
      <c r="CV111" s="94">
        <v>0</v>
      </c>
      <c r="CW111" s="94">
        <v>1040.9100000000001</v>
      </c>
      <c r="CX111" s="92"/>
      <c r="CY111" s="94">
        <v>0</v>
      </c>
      <c r="CZ111" s="94">
        <v>0</v>
      </c>
      <c r="DA111" s="94">
        <v>3321</v>
      </c>
      <c r="DB111" s="94">
        <v>2280.09</v>
      </c>
      <c r="DC111" s="92"/>
      <c r="DD111" s="91" t="s">
        <v>0</v>
      </c>
      <c r="DE111" s="94">
        <v>0</v>
      </c>
      <c r="DF111" s="94">
        <v>0</v>
      </c>
      <c r="DG111" s="94">
        <v>0</v>
      </c>
      <c r="DH111" s="94">
        <v>0</v>
      </c>
      <c r="DI111" s="94">
        <v>0</v>
      </c>
    </row>
    <row r="112" spans="1:113" ht="20.399999999999999" x14ac:dyDescent="0.3">
      <c r="A112" s="91" t="s">
        <v>1642</v>
      </c>
      <c r="B112" s="91" t="s">
        <v>1054</v>
      </c>
      <c r="C112" s="91" t="s">
        <v>1158</v>
      </c>
      <c r="D112" s="91" t="s">
        <v>1159</v>
      </c>
      <c r="E112" s="91" t="s">
        <v>1161</v>
      </c>
      <c r="F112" s="91" t="s">
        <v>1050</v>
      </c>
      <c r="G112" s="91" t="s">
        <v>1130</v>
      </c>
      <c r="H112" s="91" t="s">
        <v>1131</v>
      </c>
      <c r="I112" s="91" t="s">
        <v>1176</v>
      </c>
      <c r="J112" s="91" t="s">
        <v>1177</v>
      </c>
      <c r="K112" s="91" t="s">
        <v>1643</v>
      </c>
      <c r="L112" s="91" t="s">
        <v>37</v>
      </c>
      <c r="M112" s="94">
        <v>9832.3700000000008</v>
      </c>
      <c r="N112" s="94">
        <v>0</v>
      </c>
      <c r="O112" s="94">
        <v>9832.3700000000008</v>
      </c>
      <c r="P112" s="94">
        <v>6773.3</v>
      </c>
      <c r="Q112" s="94">
        <v>6773.3</v>
      </c>
      <c r="R112" s="94">
        <v>6224.11</v>
      </c>
      <c r="S112" s="94">
        <v>549.19000000000005</v>
      </c>
      <c r="T112" s="94">
        <v>3059.07</v>
      </c>
      <c r="U112" s="94">
        <v>0</v>
      </c>
      <c r="V112" s="94">
        <v>0</v>
      </c>
      <c r="W112" s="94">
        <v>0</v>
      </c>
      <c r="X112" s="94">
        <v>3059.07</v>
      </c>
      <c r="Y112" s="92"/>
      <c r="Z112" s="91" t="s">
        <v>0</v>
      </c>
      <c r="AA112" s="94">
        <v>2031.99</v>
      </c>
      <c r="AB112" s="94">
        <v>1867.23</v>
      </c>
      <c r="AC112" s="94">
        <v>164.76</v>
      </c>
      <c r="AD112" s="92"/>
      <c r="AE112" s="91" t="s">
        <v>0</v>
      </c>
      <c r="AF112" s="91" t="s">
        <v>0</v>
      </c>
      <c r="AG112" s="114" t="s">
        <v>0</v>
      </c>
      <c r="AH112" s="94">
        <v>9832.3700000000008</v>
      </c>
      <c r="AI112" s="94">
        <v>6773.3</v>
      </c>
      <c r="AJ112" s="94">
        <v>6773.3</v>
      </c>
      <c r="AK112" s="94">
        <v>6224.11</v>
      </c>
      <c r="AL112" s="94">
        <v>549.19000000000005</v>
      </c>
      <c r="AM112" s="92"/>
      <c r="AN112" s="94">
        <v>9832.3700000000008</v>
      </c>
      <c r="AO112" s="94">
        <v>6773.3</v>
      </c>
      <c r="AP112" s="94">
        <v>6773.3</v>
      </c>
      <c r="AQ112" s="94">
        <v>6224.11</v>
      </c>
      <c r="AR112" s="94">
        <v>549.19000000000005</v>
      </c>
      <c r="AS112" s="94">
        <v>3059.07</v>
      </c>
      <c r="AT112" s="94">
        <v>0</v>
      </c>
      <c r="AU112" s="94">
        <f t="shared" si="1"/>
        <v>3059.07</v>
      </c>
      <c r="AV112" s="94">
        <v>0</v>
      </c>
      <c r="AW112" s="94">
        <v>0</v>
      </c>
      <c r="AX112" s="94">
        <v>3059.07</v>
      </c>
      <c r="AY112" s="94">
        <v>0</v>
      </c>
      <c r="AZ112" s="94">
        <v>0</v>
      </c>
      <c r="BA112" s="94">
        <v>0</v>
      </c>
      <c r="BB112" s="92"/>
      <c r="BC112" s="92"/>
      <c r="BD112" s="94">
        <v>0</v>
      </c>
      <c r="BE112" s="94">
        <v>0</v>
      </c>
      <c r="BF112" s="94">
        <v>9832.3700000000008</v>
      </c>
      <c r="BG112" s="94">
        <v>6773.3</v>
      </c>
      <c r="BH112" s="94">
        <v>6773.3</v>
      </c>
      <c r="BI112" s="94">
        <v>6224.11</v>
      </c>
      <c r="BJ112" s="94">
        <v>549.19000000000005</v>
      </c>
      <c r="BK112" s="94">
        <v>3059.07</v>
      </c>
      <c r="BL112" s="94">
        <v>0</v>
      </c>
      <c r="BM112" s="94">
        <v>0</v>
      </c>
      <c r="BN112" s="94">
        <v>0</v>
      </c>
      <c r="BO112" s="94">
        <v>3059.07</v>
      </c>
      <c r="BP112" s="92"/>
      <c r="BQ112" s="94">
        <v>9832.3700000000008</v>
      </c>
      <c r="BR112" s="94">
        <v>6773.3</v>
      </c>
      <c r="BS112" s="94">
        <v>6773.3</v>
      </c>
      <c r="BT112" s="94">
        <v>6224.11</v>
      </c>
      <c r="BU112" s="94">
        <v>549.19000000000005</v>
      </c>
      <c r="BV112" s="94">
        <v>3059.07</v>
      </c>
      <c r="BW112" s="94">
        <v>0</v>
      </c>
      <c r="BX112" s="94">
        <v>0</v>
      </c>
      <c r="BY112" s="94">
        <v>0</v>
      </c>
      <c r="BZ112" s="94">
        <v>3059.07</v>
      </c>
      <c r="CA112" s="94">
        <v>0</v>
      </c>
      <c r="CB112" s="94">
        <v>0</v>
      </c>
      <c r="CC112" s="92"/>
      <c r="CD112" s="92"/>
      <c r="CE112" s="94">
        <v>0</v>
      </c>
      <c r="CF112" s="94">
        <v>0</v>
      </c>
      <c r="CG112" s="94">
        <v>0</v>
      </c>
      <c r="CH112" s="94">
        <v>5506.82</v>
      </c>
      <c r="CI112" s="94">
        <v>0</v>
      </c>
      <c r="CJ112" s="94">
        <v>0</v>
      </c>
      <c r="CK112" s="94">
        <v>0</v>
      </c>
      <c r="CL112" s="94">
        <v>1266.49</v>
      </c>
      <c r="CM112" s="92"/>
      <c r="CN112" s="94">
        <v>1362.26</v>
      </c>
      <c r="CO112" s="94">
        <v>938.43</v>
      </c>
      <c r="CP112" s="94">
        <v>938.43</v>
      </c>
      <c r="CQ112" s="94">
        <v>862.34</v>
      </c>
      <c r="CR112" s="94">
        <v>76.09</v>
      </c>
      <c r="CS112" s="94">
        <v>423.83</v>
      </c>
      <c r="CT112" s="94">
        <v>0</v>
      </c>
      <c r="CU112" s="94">
        <v>0</v>
      </c>
      <c r="CV112" s="94">
        <v>0</v>
      </c>
      <c r="CW112" s="94">
        <v>423.83</v>
      </c>
      <c r="CX112" s="92"/>
      <c r="CY112" s="94">
        <v>0</v>
      </c>
      <c r="CZ112" s="94">
        <v>0</v>
      </c>
      <c r="DA112" s="94">
        <v>1362.26</v>
      </c>
      <c r="DB112" s="94">
        <v>938.43</v>
      </c>
      <c r="DC112" s="92"/>
      <c r="DD112" s="91" t="s">
        <v>0</v>
      </c>
      <c r="DE112" s="94">
        <v>0</v>
      </c>
      <c r="DF112" s="94">
        <v>0</v>
      </c>
      <c r="DG112" s="94">
        <v>0</v>
      </c>
      <c r="DH112" s="94">
        <v>0</v>
      </c>
      <c r="DI112" s="94">
        <v>0</v>
      </c>
    </row>
    <row r="113" spans="1:113" ht="51" x14ac:dyDescent="0.3">
      <c r="A113" s="91" t="s">
        <v>1644</v>
      </c>
      <c r="B113" s="91" t="s">
        <v>1054</v>
      </c>
      <c r="C113" s="91" t="s">
        <v>1158</v>
      </c>
      <c r="D113" s="91" t="s">
        <v>1159</v>
      </c>
      <c r="E113" s="91" t="s">
        <v>1161</v>
      </c>
      <c r="F113" s="91" t="s">
        <v>1050</v>
      </c>
      <c r="G113" s="91" t="s">
        <v>1130</v>
      </c>
      <c r="H113" s="91" t="s">
        <v>1131</v>
      </c>
      <c r="I113" s="91" t="s">
        <v>1180</v>
      </c>
      <c r="J113" s="91" t="s">
        <v>1181</v>
      </c>
      <c r="K113" s="91" t="s">
        <v>1638</v>
      </c>
      <c r="L113" s="91" t="s">
        <v>37</v>
      </c>
      <c r="M113" s="94">
        <v>3799.5</v>
      </c>
      <c r="N113" s="94">
        <v>0</v>
      </c>
      <c r="O113" s="94">
        <v>3799.5</v>
      </c>
      <c r="P113" s="94">
        <v>2602.66</v>
      </c>
      <c r="Q113" s="94">
        <v>2602.66</v>
      </c>
      <c r="R113" s="94">
        <v>2391.63</v>
      </c>
      <c r="S113" s="94">
        <v>211.03</v>
      </c>
      <c r="T113" s="94">
        <v>1196.8399999999999</v>
      </c>
      <c r="U113" s="94">
        <v>0</v>
      </c>
      <c r="V113" s="94">
        <v>0</v>
      </c>
      <c r="W113" s="94">
        <v>0</v>
      </c>
      <c r="X113" s="94">
        <v>1196.8399999999999</v>
      </c>
      <c r="Y113" s="92"/>
      <c r="Z113" s="91" t="s">
        <v>0</v>
      </c>
      <c r="AA113" s="94">
        <v>780.8</v>
      </c>
      <c r="AB113" s="94">
        <v>717.49</v>
      </c>
      <c r="AC113" s="94">
        <v>63.31</v>
      </c>
      <c r="AD113" s="92"/>
      <c r="AE113" s="91" t="s">
        <v>0</v>
      </c>
      <c r="AF113" s="91" t="s">
        <v>0</v>
      </c>
      <c r="AG113" s="114" t="s">
        <v>0</v>
      </c>
      <c r="AH113" s="94">
        <v>3799.5</v>
      </c>
      <c r="AI113" s="94">
        <v>2602.66</v>
      </c>
      <c r="AJ113" s="94">
        <v>2593.94</v>
      </c>
      <c r="AK113" s="94">
        <v>2383.62</v>
      </c>
      <c r="AL113" s="94">
        <v>210.32</v>
      </c>
      <c r="AM113" s="92"/>
      <c r="AN113" s="94">
        <v>3769.11</v>
      </c>
      <c r="AO113" s="94">
        <v>2581.84</v>
      </c>
      <c r="AP113" s="94">
        <v>2581.84</v>
      </c>
      <c r="AQ113" s="94">
        <v>2372.5</v>
      </c>
      <c r="AR113" s="94">
        <v>209.34</v>
      </c>
      <c r="AS113" s="94">
        <v>1187.27</v>
      </c>
      <c r="AT113" s="94">
        <v>0</v>
      </c>
      <c r="AU113" s="94">
        <f t="shared" si="1"/>
        <v>1187.27</v>
      </c>
      <c r="AV113" s="94">
        <v>0</v>
      </c>
      <c r="AW113" s="94">
        <v>0</v>
      </c>
      <c r="AX113" s="94">
        <v>1187.27</v>
      </c>
      <c r="AY113" s="94">
        <v>0</v>
      </c>
      <c r="AZ113" s="94">
        <v>0</v>
      </c>
      <c r="BA113" s="94">
        <v>0</v>
      </c>
      <c r="BB113" s="92"/>
      <c r="BC113" s="92"/>
      <c r="BD113" s="94">
        <v>0</v>
      </c>
      <c r="BE113" s="94">
        <v>0</v>
      </c>
      <c r="BF113" s="94">
        <v>3769.11</v>
      </c>
      <c r="BG113" s="94">
        <v>2581.84</v>
      </c>
      <c r="BH113" s="94">
        <v>2581.84</v>
      </c>
      <c r="BI113" s="94">
        <v>2372.5</v>
      </c>
      <c r="BJ113" s="94">
        <v>209.34</v>
      </c>
      <c r="BK113" s="94">
        <v>1187.27</v>
      </c>
      <c r="BL113" s="94">
        <v>0</v>
      </c>
      <c r="BM113" s="94">
        <v>0</v>
      </c>
      <c r="BN113" s="94">
        <v>0</v>
      </c>
      <c r="BO113" s="94">
        <v>1187.27</v>
      </c>
      <c r="BP113" s="92"/>
      <c r="BQ113" s="94">
        <v>3769.11</v>
      </c>
      <c r="BR113" s="94">
        <v>2581.84</v>
      </c>
      <c r="BS113" s="94">
        <v>2581.84</v>
      </c>
      <c r="BT113" s="94">
        <v>2372.5</v>
      </c>
      <c r="BU113" s="94">
        <v>209.34</v>
      </c>
      <c r="BV113" s="94">
        <v>1187.27</v>
      </c>
      <c r="BW113" s="94">
        <v>0</v>
      </c>
      <c r="BX113" s="94">
        <v>0</v>
      </c>
      <c r="BY113" s="94">
        <v>0</v>
      </c>
      <c r="BZ113" s="94">
        <v>1187.27</v>
      </c>
      <c r="CA113" s="94">
        <v>0</v>
      </c>
      <c r="CB113" s="94">
        <v>0</v>
      </c>
      <c r="CC113" s="92"/>
      <c r="CD113" s="92"/>
      <c r="CE113" s="94">
        <v>0</v>
      </c>
      <c r="CF113" s="94">
        <v>0</v>
      </c>
      <c r="CG113" s="94">
        <v>0</v>
      </c>
      <c r="CH113" s="94">
        <v>2082.12</v>
      </c>
      <c r="CI113" s="94">
        <v>0</v>
      </c>
      <c r="CJ113" s="94">
        <v>0</v>
      </c>
      <c r="CK113" s="94">
        <v>0</v>
      </c>
      <c r="CL113" s="94">
        <v>520.54</v>
      </c>
      <c r="CM113" s="92"/>
      <c r="CN113" s="94">
        <v>3769.11</v>
      </c>
      <c r="CO113" s="94">
        <v>2581.84</v>
      </c>
      <c r="CP113" s="94">
        <v>2581.84</v>
      </c>
      <c r="CQ113" s="94">
        <v>2372.5</v>
      </c>
      <c r="CR113" s="94">
        <v>209.34</v>
      </c>
      <c r="CS113" s="94">
        <v>1187.27</v>
      </c>
      <c r="CT113" s="94">
        <v>0</v>
      </c>
      <c r="CU113" s="94">
        <v>0</v>
      </c>
      <c r="CV113" s="94">
        <v>0</v>
      </c>
      <c r="CW113" s="94">
        <v>1187.27</v>
      </c>
      <c r="CX113" s="92"/>
      <c r="CY113" s="94">
        <v>0</v>
      </c>
      <c r="CZ113" s="94">
        <v>0</v>
      </c>
      <c r="DA113" s="94">
        <v>3769.11</v>
      </c>
      <c r="DB113" s="94">
        <v>2581.84</v>
      </c>
      <c r="DC113" s="92"/>
      <c r="DD113" s="91" t="s">
        <v>0</v>
      </c>
      <c r="DE113" s="94">
        <v>0</v>
      </c>
      <c r="DF113" s="94">
        <v>0</v>
      </c>
      <c r="DG113" s="94">
        <v>0</v>
      </c>
      <c r="DH113" s="94">
        <v>0</v>
      </c>
      <c r="DI113" s="94">
        <v>0</v>
      </c>
    </row>
    <row r="114" spans="1:113" ht="20.399999999999999" x14ac:dyDescent="0.3">
      <c r="A114" s="91" t="s">
        <v>1645</v>
      </c>
      <c r="B114" s="91" t="s">
        <v>1054</v>
      </c>
      <c r="C114" s="91" t="s">
        <v>1158</v>
      </c>
      <c r="D114" s="91" t="s">
        <v>1159</v>
      </c>
      <c r="E114" s="91" t="s">
        <v>1161</v>
      </c>
      <c r="F114" s="91" t="s">
        <v>1050</v>
      </c>
      <c r="G114" s="91" t="s">
        <v>1130</v>
      </c>
      <c r="H114" s="91" t="s">
        <v>1131</v>
      </c>
      <c r="I114" s="91" t="s">
        <v>1182</v>
      </c>
      <c r="J114" s="91" t="s">
        <v>1183</v>
      </c>
      <c r="K114" s="91" t="s">
        <v>1646</v>
      </c>
      <c r="L114" s="91" t="s">
        <v>37</v>
      </c>
      <c r="M114" s="94">
        <v>5628.83</v>
      </c>
      <c r="N114" s="94">
        <v>0</v>
      </c>
      <c r="O114" s="94">
        <v>5628.83</v>
      </c>
      <c r="P114" s="94">
        <v>3798.83</v>
      </c>
      <c r="Q114" s="94">
        <v>3798.83</v>
      </c>
      <c r="R114" s="94">
        <v>3490.82</v>
      </c>
      <c r="S114" s="94">
        <v>308.01</v>
      </c>
      <c r="T114" s="94">
        <v>1830</v>
      </c>
      <c r="U114" s="94">
        <v>0</v>
      </c>
      <c r="V114" s="94">
        <v>0</v>
      </c>
      <c r="W114" s="94">
        <v>0</v>
      </c>
      <c r="X114" s="94">
        <v>1830</v>
      </c>
      <c r="Y114" s="92"/>
      <c r="Z114" s="91" t="s">
        <v>0</v>
      </c>
      <c r="AA114" s="94">
        <v>1139.6500000000001</v>
      </c>
      <c r="AB114" s="94">
        <v>1047.25</v>
      </c>
      <c r="AC114" s="94">
        <v>92.4</v>
      </c>
      <c r="AD114" s="92"/>
      <c r="AE114" s="91" t="s">
        <v>0</v>
      </c>
      <c r="AF114" s="91" t="s">
        <v>0</v>
      </c>
      <c r="AG114" s="114" t="s">
        <v>0</v>
      </c>
      <c r="AH114" s="94">
        <v>5628.81</v>
      </c>
      <c r="AI114" s="94">
        <v>3798.8</v>
      </c>
      <c r="AJ114" s="94">
        <v>3776.97</v>
      </c>
      <c r="AK114" s="94">
        <v>3470.73</v>
      </c>
      <c r="AL114" s="94">
        <v>306.24</v>
      </c>
      <c r="AM114" s="92"/>
      <c r="AN114" s="94">
        <v>5583.77</v>
      </c>
      <c r="AO114" s="94">
        <v>3768.44</v>
      </c>
      <c r="AP114" s="94">
        <v>3768.44</v>
      </c>
      <c r="AQ114" s="94">
        <v>3462.89</v>
      </c>
      <c r="AR114" s="94">
        <v>305.55</v>
      </c>
      <c r="AS114" s="94">
        <v>1815.33</v>
      </c>
      <c r="AT114" s="94">
        <v>0</v>
      </c>
      <c r="AU114" s="94">
        <f t="shared" si="1"/>
        <v>1815.33</v>
      </c>
      <c r="AV114" s="94">
        <v>0</v>
      </c>
      <c r="AW114" s="94">
        <v>0</v>
      </c>
      <c r="AX114" s="94">
        <v>1815.33</v>
      </c>
      <c r="AY114" s="94">
        <v>0</v>
      </c>
      <c r="AZ114" s="94">
        <v>0</v>
      </c>
      <c r="BA114" s="94">
        <v>0</v>
      </c>
      <c r="BB114" s="92"/>
      <c r="BC114" s="92"/>
      <c r="BD114" s="94">
        <v>0</v>
      </c>
      <c r="BE114" s="94">
        <v>0</v>
      </c>
      <c r="BF114" s="94">
        <v>5583.77</v>
      </c>
      <c r="BG114" s="94">
        <v>3768.44</v>
      </c>
      <c r="BH114" s="94">
        <v>3768.44</v>
      </c>
      <c r="BI114" s="94">
        <v>3462.89</v>
      </c>
      <c r="BJ114" s="94">
        <v>305.55</v>
      </c>
      <c r="BK114" s="94">
        <v>1815.33</v>
      </c>
      <c r="BL114" s="94">
        <v>0</v>
      </c>
      <c r="BM114" s="94">
        <v>0</v>
      </c>
      <c r="BN114" s="94">
        <v>0</v>
      </c>
      <c r="BO114" s="94">
        <v>1815.33</v>
      </c>
      <c r="BP114" s="92"/>
      <c r="BQ114" s="94">
        <v>5583.77</v>
      </c>
      <c r="BR114" s="94">
        <v>3768.44</v>
      </c>
      <c r="BS114" s="94">
        <v>3768.44</v>
      </c>
      <c r="BT114" s="94">
        <v>3462.89</v>
      </c>
      <c r="BU114" s="94">
        <v>305.55</v>
      </c>
      <c r="BV114" s="94">
        <v>1815.33</v>
      </c>
      <c r="BW114" s="94">
        <v>0</v>
      </c>
      <c r="BX114" s="94">
        <v>0</v>
      </c>
      <c r="BY114" s="94">
        <v>0</v>
      </c>
      <c r="BZ114" s="94">
        <v>1815.33</v>
      </c>
      <c r="CA114" s="94">
        <v>0</v>
      </c>
      <c r="CB114" s="94">
        <v>0</v>
      </c>
      <c r="CC114" s="92"/>
      <c r="CD114" s="92"/>
      <c r="CE114" s="94">
        <v>0</v>
      </c>
      <c r="CF114" s="94">
        <v>0</v>
      </c>
      <c r="CG114" s="94">
        <v>0</v>
      </c>
      <c r="CH114" s="94">
        <v>2917.58</v>
      </c>
      <c r="CI114" s="94">
        <v>0</v>
      </c>
      <c r="CJ114" s="94">
        <v>121.48</v>
      </c>
      <c r="CK114" s="94">
        <v>0</v>
      </c>
      <c r="CL114" s="94">
        <v>759.76</v>
      </c>
      <c r="CM114" s="92"/>
      <c r="CN114" s="94">
        <v>115.96</v>
      </c>
      <c r="CO114" s="94">
        <v>78.27</v>
      </c>
      <c r="CP114" s="94">
        <v>78.27</v>
      </c>
      <c r="CQ114" s="94">
        <v>71.92</v>
      </c>
      <c r="CR114" s="94">
        <v>6.35</v>
      </c>
      <c r="CS114" s="94">
        <v>37.69</v>
      </c>
      <c r="CT114" s="94">
        <v>0</v>
      </c>
      <c r="CU114" s="94">
        <v>0</v>
      </c>
      <c r="CV114" s="94">
        <v>0</v>
      </c>
      <c r="CW114" s="94">
        <v>37.69</v>
      </c>
      <c r="CX114" s="92"/>
      <c r="CY114" s="94">
        <v>0</v>
      </c>
      <c r="CZ114" s="94">
        <v>0</v>
      </c>
      <c r="DA114" s="94">
        <v>115.96</v>
      </c>
      <c r="DB114" s="94">
        <v>78.27</v>
      </c>
      <c r="DC114" s="92"/>
      <c r="DD114" s="91" t="s">
        <v>0</v>
      </c>
      <c r="DE114" s="94">
        <v>0</v>
      </c>
      <c r="DF114" s="94">
        <v>0</v>
      </c>
      <c r="DG114" s="94">
        <v>0</v>
      </c>
      <c r="DH114" s="94">
        <v>0</v>
      </c>
      <c r="DI114" s="94">
        <v>0</v>
      </c>
    </row>
    <row r="115" spans="1:113" ht="20.399999999999999" x14ac:dyDescent="0.3">
      <c r="A115" s="91" t="s">
        <v>1647</v>
      </c>
      <c r="B115" s="91" t="s">
        <v>1054</v>
      </c>
      <c r="C115" s="91" t="s">
        <v>1158</v>
      </c>
      <c r="D115" s="91" t="s">
        <v>1159</v>
      </c>
      <c r="E115" s="91" t="s">
        <v>1161</v>
      </c>
      <c r="F115" s="91" t="s">
        <v>1050</v>
      </c>
      <c r="G115" s="91" t="s">
        <v>1130</v>
      </c>
      <c r="H115" s="91" t="s">
        <v>1131</v>
      </c>
      <c r="I115" s="91" t="s">
        <v>1186</v>
      </c>
      <c r="J115" s="91" t="s">
        <v>1187</v>
      </c>
      <c r="K115" s="91" t="s">
        <v>1646</v>
      </c>
      <c r="L115" s="91" t="s">
        <v>37</v>
      </c>
      <c r="M115" s="94">
        <v>12926.88</v>
      </c>
      <c r="N115" s="94">
        <v>0</v>
      </c>
      <c r="O115" s="94">
        <v>12926.88</v>
      </c>
      <c r="P115" s="94">
        <v>7988.96</v>
      </c>
      <c r="Q115" s="94">
        <v>7988.96</v>
      </c>
      <c r="R115" s="94">
        <v>7341.21</v>
      </c>
      <c r="S115" s="94">
        <v>647.75</v>
      </c>
      <c r="T115" s="94">
        <v>4937.92</v>
      </c>
      <c r="U115" s="94">
        <v>0</v>
      </c>
      <c r="V115" s="94">
        <v>0</v>
      </c>
      <c r="W115" s="94">
        <v>0</v>
      </c>
      <c r="X115" s="94">
        <v>4937.92</v>
      </c>
      <c r="Y115" s="92"/>
      <c r="Z115" s="91" t="s">
        <v>0</v>
      </c>
      <c r="AA115" s="94">
        <v>2396.69</v>
      </c>
      <c r="AB115" s="94">
        <v>2202.36</v>
      </c>
      <c r="AC115" s="94">
        <v>194.33</v>
      </c>
      <c r="AD115" s="92"/>
      <c r="AE115" s="91" t="s">
        <v>0</v>
      </c>
      <c r="AF115" s="91" t="s">
        <v>0</v>
      </c>
      <c r="AG115" s="114" t="s">
        <v>0</v>
      </c>
      <c r="AH115" s="94">
        <v>12926.88</v>
      </c>
      <c r="AI115" s="94">
        <v>7988.96</v>
      </c>
      <c r="AJ115" s="94">
        <v>7945.46</v>
      </c>
      <c r="AK115" s="94">
        <v>7301.23</v>
      </c>
      <c r="AL115" s="94">
        <v>644.23</v>
      </c>
      <c r="AM115" s="92"/>
      <c r="AN115" s="94">
        <v>12823.92</v>
      </c>
      <c r="AO115" s="94">
        <v>7925.33</v>
      </c>
      <c r="AP115" s="94">
        <v>7925.33</v>
      </c>
      <c r="AQ115" s="94">
        <v>7282.73</v>
      </c>
      <c r="AR115" s="94">
        <v>642.6</v>
      </c>
      <c r="AS115" s="94">
        <v>4898.59</v>
      </c>
      <c r="AT115" s="94">
        <v>0</v>
      </c>
      <c r="AU115" s="94">
        <f t="shared" si="1"/>
        <v>4898.59</v>
      </c>
      <c r="AV115" s="94">
        <v>0</v>
      </c>
      <c r="AW115" s="94">
        <v>0</v>
      </c>
      <c r="AX115" s="94">
        <v>4898.59</v>
      </c>
      <c r="AY115" s="94">
        <v>0</v>
      </c>
      <c r="AZ115" s="94">
        <v>0</v>
      </c>
      <c r="BA115" s="94">
        <v>0</v>
      </c>
      <c r="BB115" s="92"/>
      <c r="BC115" s="92"/>
      <c r="BD115" s="94">
        <v>0</v>
      </c>
      <c r="BE115" s="94">
        <v>0</v>
      </c>
      <c r="BF115" s="94">
        <v>12823.92</v>
      </c>
      <c r="BG115" s="94">
        <v>7925.33</v>
      </c>
      <c r="BH115" s="94">
        <v>7925.33</v>
      </c>
      <c r="BI115" s="94">
        <v>7282.73</v>
      </c>
      <c r="BJ115" s="94">
        <v>642.6</v>
      </c>
      <c r="BK115" s="94">
        <v>4898.59</v>
      </c>
      <c r="BL115" s="94">
        <v>0</v>
      </c>
      <c r="BM115" s="94">
        <v>0</v>
      </c>
      <c r="BN115" s="94">
        <v>0</v>
      </c>
      <c r="BO115" s="94">
        <v>4898.59</v>
      </c>
      <c r="BP115" s="92"/>
      <c r="BQ115" s="94">
        <v>12823.92</v>
      </c>
      <c r="BR115" s="94">
        <v>7925.33</v>
      </c>
      <c r="BS115" s="94">
        <v>7925.33</v>
      </c>
      <c r="BT115" s="94">
        <v>7282.73</v>
      </c>
      <c r="BU115" s="94">
        <v>642.6</v>
      </c>
      <c r="BV115" s="94">
        <v>4898.59</v>
      </c>
      <c r="BW115" s="94">
        <v>0</v>
      </c>
      <c r="BX115" s="94">
        <v>0</v>
      </c>
      <c r="BY115" s="94">
        <v>0</v>
      </c>
      <c r="BZ115" s="94">
        <v>4898.59</v>
      </c>
      <c r="CA115" s="94">
        <v>0</v>
      </c>
      <c r="CB115" s="94">
        <v>0</v>
      </c>
      <c r="CC115" s="92"/>
      <c r="CD115" s="92"/>
      <c r="CE115" s="94">
        <v>0</v>
      </c>
      <c r="CF115" s="94">
        <v>0</v>
      </c>
      <c r="CG115" s="94">
        <v>0</v>
      </c>
      <c r="CH115" s="94">
        <v>6391.4</v>
      </c>
      <c r="CI115" s="94">
        <v>0</v>
      </c>
      <c r="CJ115" s="94">
        <v>0</v>
      </c>
      <c r="CK115" s="94">
        <v>0</v>
      </c>
      <c r="CL115" s="94">
        <v>1597.56</v>
      </c>
      <c r="CM115" s="92"/>
      <c r="CN115" s="94">
        <v>5859.79</v>
      </c>
      <c r="CO115" s="94">
        <v>3621.41</v>
      </c>
      <c r="CP115" s="94">
        <v>3621.41</v>
      </c>
      <c r="CQ115" s="94">
        <v>3327.78</v>
      </c>
      <c r="CR115" s="94">
        <v>293.63</v>
      </c>
      <c r="CS115" s="94">
        <v>2238.38</v>
      </c>
      <c r="CT115" s="94">
        <v>0</v>
      </c>
      <c r="CU115" s="94">
        <v>0</v>
      </c>
      <c r="CV115" s="94">
        <v>0</v>
      </c>
      <c r="CW115" s="94">
        <v>2238.38</v>
      </c>
      <c r="CX115" s="92"/>
      <c r="CY115" s="94">
        <v>0</v>
      </c>
      <c r="CZ115" s="94">
        <v>0</v>
      </c>
      <c r="DA115" s="94">
        <v>5859.79</v>
      </c>
      <c r="DB115" s="94">
        <v>3621.41</v>
      </c>
      <c r="DC115" s="92"/>
      <c r="DD115" s="91" t="s">
        <v>0</v>
      </c>
      <c r="DE115" s="94">
        <v>0</v>
      </c>
      <c r="DF115" s="94">
        <v>0</v>
      </c>
      <c r="DG115" s="94">
        <v>0</v>
      </c>
      <c r="DH115" s="94">
        <v>0</v>
      </c>
      <c r="DI115" s="94">
        <v>0</v>
      </c>
    </row>
    <row r="116" spans="1:113" ht="30.6" x14ac:dyDescent="0.3">
      <c r="A116" s="91" t="s">
        <v>1648</v>
      </c>
      <c r="B116" s="91" t="s">
        <v>1054</v>
      </c>
      <c r="C116" s="91" t="s">
        <v>1158</v>
      </c>
      <c r="D116" s="91" t="s">
        <v>1159</v>
      </c>
      <c r="E116" s="91" t="s">
        <v>1161</v>
      </c>
      <c r="F116" s="91" t="s">
        <v>1050</v>
      </c>
      <c r="G116" s="91" t="s">
        <v>1130</v>
      </c>
      <c r="H116" s="91" t="s">
        <v>1131</v>
      </c>
      <c r="I116" s="91" t="s">
        <v>1188</v>
      </c>
      <c r="J116" s="91" t="s">
        <v>1189</v>
      </c>
      <c r="K116" s="91" t="s">
        <v>1649</v>
      </c>
      <c r="L116" s="91" t="s">
        <v>981</v>
      </c>
      <c r="M116" s="94">
        <v>39491.67</v>
      </c>
      <c r="N116" s="94">
        <v>0</v>
      </c>
      <c r="O116" s="94">
        <v>39491.67</v>
      </c>
      <c r="P116" s="94">
        <v>27238.5</v>
      </c>
      <c r="Q116" s="94">
        <v>27238.5</v>
      </c>
      <c r="R116" s="94">
        <v>25029.97</v>
      </c>
      <c r="S116" s="94">
        <v>2208.5300000000002</v>
      </c>
      <c r="T116" s="94">
        <v>12253.17</v>
      </c>
      <c r="U116" s="94">
        <v>0</v>
      </c>
      <c r="V116" s="94">
        <v>0</v>
      </c>
      <c r="W116" s="94">
        <v>0</v>
      </c>
      <c r="X116" s="94">
        <v>12253.17</v>
      </c>
      <c r="Y116" s="92"/>
      <c r="Z116" s="91" t="s">
        <v>0</v>
      </c>
      <c r="AA116" s="94">
        <v>8171.55</v>
      </c>
      <c r="AB116" s="94">
        <v>7508.99</v>
      </c>
      <c r="AC116" s="94">
        <v>662.56</v>
      </c>
      <c r="AD116" s="92"/>
      <c r="AE116" s="91" t="s">
        <v>0</v>
      </c>
      <c r="AF116" s="91" t="s">
        <v>0</v>
      </c>
      <c r="AG116" s="114" t="s">
        <v>0</v>
      </c>
      <c r="AH116" s="94">
        <v>27972.71</v>
      </c>
      <c r="AI116" s="94">
        <v>19293.55</v>
      </c>
      <c r="AJ116" s="94">
        <v>19293.55</v>
      </c>
      <c r="AK116" s="94">
        <v>17729.21</v>
      </c>
      <c r="AL116" s="94">
        <v>1564.34</v>
      </c>
      <c r="AM116" s="92"/>
      <c r="AN116" s="94">
        <v>27972.71</v>
      </c>
      <c r="AO116" s="94">
        <v>19293.55</v>
      </c>
      <c r="AP116" s="94">
        <v>19293.55</v>
      </c>
      <c r="AQ116" s="94">
        <v>17729.21</v>
      </c>
      <c r="AR116" s="94">
        <v>1564.34</v>
      </c>
      <c r="AS116" s="94">
        <v>8679.16</v>
      </c>
      <c r="AT116" s="94">
        <v>0</v>
      </c>
      <c r="AU116" s="94">
        <f t="shared" si="1"/>
        <v>8679.16</v>
      </c>
      <c r="AV116" s="94">
        <v>0</v>
      </c>
      <c r="AW116" s="94">
        <v>0</v>
      </c>
      <c r="AX116" s="94">
        <v>8679.16</v>
      </c>
      <c r="AY116" s="94">
        <v>0</v>
      </c>
      <c r="AZ116" s="94">
        <v>0</v>
      </c>
      <c r="BA116" s="94">
        <v>0</v>
      </c>
      <c r="BB116" s="92"/>
      <c r="BC116" s="92"/>
      <c r="BD116" s="94">
        <v>0</v>
      </c>
      <c r="BE116" s="94">
        <v>0</v>
      </c>
      <c r="BF116" s="94">
        <v>27972.71</v>
      </c>
      <c r="BG116" s="94">
        <v>19293.55</v>
      </c>
      <c r="BH116" s="94">
        <v>19293.55</v>
      </c>
      <c r="BI116" s="94">
        <v>17729.21</v>
      </c>
      <c r="BJ116" s="94">
        <v>1564.34</v>
      </c>
      <c r="BK116" s="94">
        <v>8679.16</v>
      </c>
      <c r="BL116" s="94">
        <v>0</v>
      </c>
      <c r="BM116" s="94">
        <v>0</v>
      </c>
      <c r="BN116" s="94">
        <v>0</v>
      </c>
      <c r="BO116" s="94">
        <v>8679.16</v>
      </c>
      <c r="BP116" s="92"/>
      <c r="BQ116" s="94">
        <v>26103.57</v>
      </c>
      <c r="BR116" s="94">
        <v>18004.349999999999</v>
      </c>
      <c r="BS116" s="94">
        <v>18004.349999999999</v>
      </c>
      <c r="BT116" s="94">
        <v>16544.54</v>
      </c>
      <c r="BU116" s="94">
        <v>1459.81</v>
      </c>
      <c r="BV116" s="94">
        <v>8099.22</v>
      </c>
      <c r="BW116" s="94">
        <v>0</v>
      </c>
      <c r="BX116" s="94">
        <v>0</v>
      </c>
      <c r="BY116" s="94">
        <v>0</v>
      </c>
      <c r="BZ116" s="94">
        <v>8099.22</v>
      </c>
      <c r="CA116" s="94">
        <v>0</v>
      </c>
      <c r="CB116" s="94">
        <v>0</v>
      </c>
      <c r="CC116" s="99">
        <v>43921</v>
      </c>
      <c r="CD116" s="92"/>
      <c r="CE116" s="94">
        <v>8221.67</v>
      </c>
      <c r="CF116" s="94">
        <v>5670.71</v>
      </c>
      <c r="CG116" s="94">
        <v>0</v>
      </c>
      <c r="CH116" s="94">
        <v>11889.36</v>
      </c>
      <c r="CI116" s="94">
        <v>0</v>
      </c>
      <c r="CJ116" s="94">
        <v>7308.36</v>
      </c>
      <c r="CK116" s="94">
        <v>0</v>
      </c>
      <c r="CL116" s="94">
        <v>4477.3900000000003</v>
      </c>
      <c r="CM116" s="92"/>
      <c r="CN116" s="94">
        <v>14798.4</v>
      </c>
      <c r="CO116" s="94">
        <v>10206.86</v>
      </c>
      <c r="CP116" s="94">
        <v>10206.86</v>
      </c>
      <c r="CQ116" s="94">
        <v>9379.2800000000007</v>
      </c>
      <c r="CR116" s="94">
        <v>827.58</v>
      </c>
      <c r="CS116" s="94">
        <v>4591.54</v>
      </c>
      <c r="CT116" s="94">
        <v>0</v>
      </c>
      <c r="CU116" s="94">
        <v>0</v>
      </c>
      <c r="CV116" s="94">
        <v>0</v>
      </c>
      <c r="CW116" s="94">
        <v>4591.54</v>
      </c>
      <c r="CX116" s="99">
        <v>43892</v>
      </c>
      <c r="CY116" s="94">
        <v>-8221.67</v>
      </c>
      <c r="CZ116" s="94">
        <v>-5670.71</v>
      </c>
      <c r="DA116" s="94">
        <v>6576.73</v>
      </c>
      <c r="DB116" s="94">
        <v>4536.1499999999996</v>
      </c>
      <c r="DC116" s="92"/>
      <c r="DD116" s="91" t="s">
        <v>0</v>
      </c>
      <c r="DE116" s="94">
        <v>0</v>
      </c>
      <c r="DF116" s="94">
        <v>0</v>
      </c>
      <c r="DG116" s="94">
        <v>0</v>
      </c>
      <c r="DH116" s="94">
        <v>0</v>
      </c>
      <c r="DI116" s="94">
        <v>0</v>
      </c>
    </row>
    <row r="117" spans="1:113" ht="20.399999999999999" x14ac:dyDescent="0.3">
      <c r="A117" s="91" t="s">
        <v>1650</v>
      </c>
      <c r="B117" s="91" t="s">
        <v>1054</v>
      </c>
      <c r="C117" s="91" t="s">
        <v>1158</v>
      </c>
      <c r="D117" s="91" t="s">
        <v>1159</v>
      </c>
      <c r="E117" s="91" t="s">
        <v>1161</v>
      </c>
      <c r="F117" s="91" t="s">
        <v>1050</v>
      </c>
      <c r="G117" s="91" t="s">
        <v>1130</v>
      </c>
      <c r="H117" s="91" t="s">
        <v>1131</v>
      </c>
      <c r="I117" s="91" t="s">
        <v>1192</v>
      </c>
      <c r="J117" s="91" t="s">
        <v>1193</v>
      </c>
      <c r="K117" s="91" t="s">
        <v>1646</v>
      </c>
      <c r="L117" s="91" t="s">
        <v>37</v>
      </c>
      <c r="M117" s="94">
        <v>8790.99</v>
      </c>
      <c r="N117" s="94">
        <v>0</v>
      </c>
      <c r="O117" s="94">
        <v>8790.99</v>
      </c>
      <c r="P117" s="94">
        <v>6109.74</v>
      </c>
      <c r="Q117" s="94">
        <v>6109.74</v>
      </c>
      <c r="R117" s="94">
        <v>5614.36</v>
      </c>
      <c r="S117" s="94">
        <v>495.38</v>
      </c>
      <c r="T117" s="94">
        <v>2681.25</v>
      </c>
      <c r="U117" s="94">
        <v>0</v>
      </c>
      <c r="V117" s="94">
        <v>0</v>
      </c>
      <c r="W117" s="94">
        <v>0</v>
      </c>
      <c r="X117" s="94">
        <v>2681.25</v>
      </c>
      <c r="Y117" s="92"/>
      <c r="Z117" s="91" t="s">
        <v>0</v>
      </c>
      <c r="AA117" s="94">
        <v>1832.92</v>
      </c>
      <c r="AB117" s="94">
        <v>1684.31</v>
      </c>
      <c r="AC117" s="94">
        <v>148.61000000000001</v>
      </c>
      <c r="AD117" s="92"/>
      <c r="AE117" s="91" t="s">
        <v>0</v>
      </c>
      <c r="AF117" s="91" t="s">
        <v>0</v>
      </c>
      <c r="AG117" s="114" t="s">
        <v>0</v>
      </c>
      <c r="AH117" s="94">
        <v>8781.27</v>
      </c>
      <c r="AI117" s="94">
        <v>6102.98</v>
      </c>
      <c r="AJ117" s="94">
        <v>6102.98</v>
      </c>
      <c r="AK117" s="94">
        <v>5608.15</v>
      </c>
      <c r="AL117" s="94">
        <v>494.83</v>
      </c>
      <c r="AM117" s="92"/>
      <c r="AN117" s="94">
        <v>8781.27</v>
      </c>
      <c r="AO117" s="94">
        <v>6102.98</v>
      </c>
      <c r="AP117" s="94">
        <v>6102.98</v>
      </c>
      <c r="AQ117" s="94">
        <v>5608.15</v>
      </c>
      <c r="AR117" s="94">
        <v>494.83</v>
      </c>
      <c r="AS117" s="94">
        <v>2678.29</v>
      </c>
      <c r="AT117" s="94">
        <v>0</v>
      </c>
      <c r="AU117" s="94">
        <f t="shared" si="1"/>
        <v>2678.29</v>
      </c>
      <c r="AV117" s="94">
        <v>0</v>
      </c>
      <c r="AW117" s="94">
        <v>0</v>
      </c>
      <c r="AX117" s="94">
        <v>2678.29</v>
      </c>
      <c r="AY117" s="94">
        <v>0</v>
      </c>
      <c r="AZ117" s="94">
        <v>0</v>
      </c>
      <c r="BA117" s="94">
        <v>0</v>
      </c>
      <c r="BB117" s="92"/>
      <c r="BC117" s="92"/>
      <c r="BD117" s="94">
        <v>0</v>
      </c>
      <c r="BE117" s="94">
        <v>0</v>
      </c>
      <c r="BF117" s="94">
        <v>8781.27</v>
      </c>
      <c r="BG117" s="94">
        <v>6102.98</v>
      </c>
      <c r="BH117" s="94">
        <v>6102.98</v>
      </c>
      <c r="BI117" s="94">
        <v>5608.15</v>
      </c>
      <c r="BJ117" s="94">
        <v>494.83</v>
      </c>
      <c r="BK117" s="94">
        <v>2678.29</v>
      </c>
      <c r="BL117" s="94">
        <v>0</v>
      </c>
      <c r="BM117" s="94">
        <v>0</v>
      </c>
      <c r="BN117" s="94">
        <v>0</v>
      </c>
      <c r="BO117" s="94">
        <v>2678.29</v>
      </c>
      <c r="BP117" s="92"/>
      <c r="BQ117" s="94">
        <v>8781.27</v>
      </c>
      <c r="BR117" s="94">
        <v>6102.98</v>
      </c>
      <c r="BS117" s="94">
        <v>6102.98</v>
      </c>
      <c r="BT117" s="94">
        <v>5608.15</v>
      </c>
      <c r="BU117" s="94">
        <v>494.83</v>
      </c>
      <c r="BV117" s="94">
        <v>2678.29</v>
      </c>
      <c r="BW117" s="94">
        <v>0</v>
      </c>
      <c r="BX117" s="94">
        <v>0</v>
      </c>
      <c r="BY117" s="94">
        <v>0</v>
      </c>
      <c r="BZ117" s="94">
        <v>2678.29</v>
      </c>
      <c r="CA117" s="94">
        <v>0</v>
      </c>
      <c r="CB117" s="94">
        <v>0</v>
      </c>
      <c r="CC117" s="92"/>
      <c r="CD117" s="92"/>
      <c r="CE117" s="94">
        <v>0</v>
      </c>
      <c r="CF117" s="94">
        <v>0</v>
      </c>
      <c r="CG117" s="94">
        <v>0</v>
      </c>
      <c r="CH117" s="94">
        <v>3939.68</v>
      </c>
      <c r="CI117" s="94">
        <v>0</v>
      </c>
      <c r="CJ117" s="94">
        <v>0</v>
      </c>
      <c r="CK117" s="94">
        <v>0</v>
      </c>
      <c r="CL117" s="94">
        <v>1130.68</v>
      </c>
      <c r="CM117" s="92"/>
      <c r="CN117" s="94">
        <v>1279.3800000000001</v>
      </c>
      <c r="CO117" s="94">
        <v>889.17</v>
      </c>
      <c r="CP117" s="94">
        <v>889.17</v>
      </c>
      <c r="CQ117" s="94">
        <v>817.08</v>
      </c>
      <c r="CR117" s="94">
        <v>72.09</v>
      </c>
      <c r="CS117" s="94">
        <v>390.21</v>
      </c>
      <c r="CT117" s="94">
        <v>0</v>
      </c>
      <c r="CU117" s="94">
        <v>0</v>
      </c>
      <c r="CV117" s="94">
        <v>0</v>
      </c>
      <c r="CW117" s="94">
        <v>390.21</v>
      </c>
      <c r="CX117" s="92"/>
      <c r="CY117" s="94">
        <v>0</v>
      </c>
      <c r="CZ117" s="94">
        <v>0</v>
      </c>
      <c r="DA117" s="94">
        <v>1279.3800000000001</v>
      </c>
      <c r="DB117" s="94">
        <v>889.17</v>
      </c>
      <c r="DC117" s="92"/>
      <c r="DD117" s="91" t="s">
        <v>0</v>
      </c>
      <c r="DE117" s="94">
        <v>0</v>
      </c>
      <c r="DF117" s="94">
        <v>0</v>
      </c>
      <c r="DG117" s="94">
        <v>0</v>
      </c>
      <c r="DH117" s="94">
        <v>0</v>
      </c>
      <c r="DI117" s="94">
        <v>0</v>
      </c>
    </row>
    <row r="118" spans="1:113" ht="30.6" x14ac:dyDescent="0.3">
      <c r="A118" s="91" t="s">
        <v>1651</v>
      </c>
      <c r="B118" s="91" t="s">
        <v>1054</v>
      </c>
      <c r="C118" s="91" t="s">
        <v>1158</v>
      </c>
      <c r="D118" s="91" t="s">
        <v>1159</v>
      </c>
      <c r="E118" s="91" t="s">
        <v>1161</v>
      </c>
      <c r="F118" s="91" t="s">
        <v>1050</v>
      </c>
      <c r="G118" s="91" t="s">
        <v>1130</v>
      </c>
      <c r="H118" s="91" t="s">
        <v>1131</v>
      </c>
      <c r="I118" s="91" t="s">
        <v>1195</v>
      </c>
      <c r="J118" s="91" t="s">
        <v>1196</v>
      </c>
      <c r="K118" s="91" t="s">
        <v>1652</v>
      </c>
      <c r="L118" s="91" t="s">
        <v>981</v>
      </c>
      <c r="M118" s="94">
        <v>18000</v>
      </c>
      <c r="N118" s="94">
        <v>0</v>
      </c>
      <c r="O118" s="94">
        <v>18000</v>
      </c>
      <c r="P118" s="94">
        <v>12201.6</v>
      </c>
      <c r="Q118" s="94">
        <v>12201.6</v>
      </c>
      <c r="R118" s="94">
        <v>11212.28</v>
      </c>
      <c r="S118" s="94">
        <v>989.32</v>
      </c>
      <c r="T118" s="94">
        <v>5798.4</v>
      </c>
      <c r="U118" s="94">
        <v>0</v>
      </c>
      <c r="V118" s="94">
        <v>0</v>
      </c>
      <c r="W118" s="94">
        <v>0</v>
      </c>
      <c r="X118" s="94">
        <v>5798.4</v>
      </c>
      <c r="Y118" s="92"/>
      <c r="Z118" s="91" t="s">
        <v>0</v>
      </c>
      <c r="AA118" s="94">
        <v>0</v>
      </c>
      <c r="AB118" s="94">
        <v>0</v>
      </c>
      <c r="AC118" s="94">
        <v>0</v>
      </c>
      <c r="AD118" s="92"/>
      <c r="AE118" s="91" t="s">
        <v>0</v>
      </c>
      <c r="AF118" s="91" t="s">
        <v>0</v>
      </c>
      <c r="AG118" s="114" t="s">
        <v>0</v>
      </c>
      <c r="AH118" s="94">
        <v>15661.27</v>
      </c>
      <c r="AI118" s="94">
        <v>10616.26</v>
      </c>
      <c r="AJ118" s="94">
        <v>10616.25</v>
      </c>
      <c r="AK118" s="94">
        <v>9755.4699999999993</v>
      </c>
      <c r="AL118" s="94">
        <v>860.78</v>
      </c>
      <c r="AM118" s="92"/>
      <c r="AN118" s="94">
        <v>15661.27</v>
      </c>
      <c r="AO118" s="94">
        <v>10616.25</v>
      </c>
      <c r="AP118" s="94">
        <v>10616.25</v>
      </c>
      <c r="AQ118" s="94">
        <v>9755.4699999999993</v>
      </c>
      <c r="AR118" s="94">
        <v>860.78</v>
      </c>
      <c r="AS118" s="94">
        <v>5045.0200000000004</v>
      </c>
      <c r="AT118" s="94">
        <v>0</v>
      </c>
      <c r="AU118" s="94">
        <f t="shared" si="1"/>
        <v>5045.0200000000004</v>
      </c>
      <c r="AV118" s="94">
        <v>0</v>
      </c>
      <c r="AW118" s="94">
        <v>0</v>
      </c>
      <c r="AX118" s="94">
        <v>5045.0200000000004</v>
      </c>
      <c r="AY118" s="94">
        <v>0</v>
      </c>
      <c r="AZ118" s="94">
        <v>0</v>
      </c>
      <c r="BA118" s="94">
        <v>0</v>
      </c>
      <c r="BB118" s="92"/>
      <c r="BC118" s="92"/>
      <c r="BD118" s="94">
        <v>0</v>
      </c>
      <c r="BE118" s="94">
        <v>0</v>
      </c>
      <c r="BF118" s="94">
        <v>15661.27</v>
      </c>
      <c r="BG118" s="94">
        <v>10616.25</v>
      </c>
      <c r="BH118" s="94">
        <v>10616.25</v>
      </c>
      <c r="BI118" s="94">
        <v>9755.4699999999993</v>
      </c>
      <c r="BJ118" s="94">
        <v>860.78</v>
      </c>
      <c r="BK118" s="94">
        <v>5045.0200000000004</v>
      </c>
      <c r="BL118" s="94">
        <v>0</v>
      </c>
      <c r="BM118" s="94">
        <v>0</v>
      </c>
      <c r="BN118" s="94">
        <v>0</v>
      </c>
      <c r="BO118" s="94">
        <v>5045.0200000000004</v>
      </c>
      <c r="BP118" s="92"/>
      <c r="BQ118" s="94">
        <v>13609.03</v>
      </c>
      <c r="BR118" s="94">
        <v>9225.11</v>
      </c>
      <c r="BS118" s="94">
        <v>9225.11</v>
      </c>
      <c r="BT118" s="94">
        <v>8477.1299999999992</v>
      </c>
      <c r="BU118" s="94">
        <v>747.98</v>
      </c>
      <c r="BV118" s="94">
        <v>4383.92</v>
      </c>
      <c r="BW118" s="94">
        <v>0</v>
      </c>
      <c r="BX118" s="94">
        <v>0</v>
      </c>
      <c r="BY118" s="94">
        <v>0</v>
      </c>
      <c r="BZ118" s="94">
        <v>4383.92</v>
      </c>
      <c r="CA118" s="94">
        <v>0</v>
      </c>
      <c r="CB118" s="94">
        <v>0</v>
      </c>
      <c r="CC118" s="92"/>
      <c r="CD118" s="92"/>
      <c r="CE118" s="94">
        <v>0</v>
      </c>
      <c r="CF118" s="94">
        <v>0</v>
      </c>
      <c r="CG118" s="94">
        <v>0</v>
      </c>
      <c r="CH118" s="94">
        <v>4943.2700000000004</v>
      </c>
      <c r="CI118" s="94">
        <v>0</v>
      </c>
      <c r="CJ118" s="94">
        <v>2236.96</v>
      </c>
      <c r="CK118" s="94">
        <v>0</v>
      </c>
      <c r="CL118" s="94">
        <v>2044.86</v>
      </c>
      <c r="CM118" s="92"/>
      <c r="CN118" s="94">
        <v>4970.47</v>
      </c>
      <c r="CO118" s="94">
        <v>3369.32</v>
      </c>
      <c r="CP118" s="94">
        <v>3369.32</v>
      </c>
      <c r="CQ118" s="94">
        <v>3096.13</v>
      </c>
      <c r="CR118" s="94">
        <v>273.19</v>
      </c>
      <c r="CS118" s="94">
        <v>1601.15</v>
      </c>
      <c r="CT118" s="94">
        <v>0</v>
      </c>
      <c r="CU118" s="94">
        <v>0</v>
      </c>
      <c r="CV118" s="94">
        <v>0</v>
      </c>
      <c r="CW118" s="94">
        <v>1601.15</v>
      </c>
      <c r="CX118" s="92"/>
      <c r="CY118" s="94">
        <v>0</v>
      </c>
      <c r="CZ118" s="94">
        <v>0</v>
      </c>
      <c r="DA118" s="94">
        <v>4970.47</v>
      </c>
      <c r="DB118" s="94">
        <v>3369.32</v>
      </c>
      <c r="DC118" s="92"/>
      <c r="DD118" s="91" t="s">
        <v>0</v>
      </c>
      <c r="DE118" s="94">
        <v>0</v>
      </c>
      <c r="DF118" s="94">
        <v>0</v>
      </c>
      <c r="DG118" s="94">
        <v>0</v>
      </c>
      <c r="DH118" s="94">
        <v>0</v>
      </c>
      <c r="DI118" s="94">
        <v>0</v>
      </c>
    </row>
    <row r="119" spans="1:113" ht="30.6" x14ac:dyDescent="0.3">
      <c r="A119" s="91" t="s">
        <v>1653</v>
      </c>
      <c r="B119" s="91" t="s">
        <v>1199</v>
      </c>
      <c r="C119" s="91" t="s">
        <v>1200</v>
      </c>
      <c r="D119" s="91" t="s">
        <v>1201</v>
      </c>
      <c r="E119" s="91" t="s">
        <v>1203</v>
      </c>
      <c r="F119" s="91" t="s">
        <v>976</v>
      </c>
      <c r="G119" s="91" t="s">
        <v>977</v>
      </c>
      <c r="H119" s="91" t="s">
        <v>978</v>
      </c>
      <c r="I119" s="91" t="s">
        <v>1204</v>
      </c>
      <c r="J119" s="91" t="s">
        <v>1205</v>
      </c>
      <c r="K119" s="91" t="s">
        <v>1654</v>
      </c>
      <c r="L119" s="91" t="s">
        <v>981</v>
      </c>
      <c r="M119" s="94">
        <v>4199947.9400000004</v>
      </c>
      <c r="N119" s="94">
        <v>0</v>
      </c>
      <c r="O119" s="94">
        <v>4199947.9400000004</v>
      </c>
      <c r="P119" s="94">
        <v>4199947.9400000004</v>
      </c>
      <c r="Q119" s="94">
        <v>4199947.9400000004</v>
      </c>
      <c r="R119" s="94">
        <v>4199947.9400000004</v>
      </c>
      <c r="S119" s="94">
        <v>0</v>
      </c>
      <c r="T119" s="94">
        <v>0</v>
      </c>
      <c r="U119" s="94">
        <v>0</v>
      </c>
      <c r="V119" s="94">
        <v>0</v>
      </c>
      <c r="W119" s="94">
        <v>0</v>
      </c>
      <c r="X119" s="94">
        <v>0</v>
      </c>
      <c r="Y119" s="92"/>
      <c r="Z119" s="91" t="s">
        <v>0</v>
      </c>
      <c r="AA119" s="94">
        <v>0</v>
      </c>
      <c r="AB119" s="94">
        <v>0</v>
      </c>
      <c r="AC119" s="94">
        <v>0</v>
      </c>
      <c r="AD119" s="92"/>
      <c r="AE119" s="91" t="s">
        <v>0</v>
      </c>
      <c r="AF119" s="91" t="s">
        <v>0</v>
      </c>
      <c r="AG119" s="114" t="s">
        <v>0</v>
      </c>
      <c r="AH119" s="94">
        <v>15238.58</v>
      </c>
      <c r="AI119" s="94">
        <v>15238.58</v>
      </c>
      <c r="AJ119" s="94">
        <v>405238.58</v>
      </c>
      <c r="AK119" s="94">
        <v>405238.58</v>
      </c>
      <c r="AL119" s="94">
        <v>0</v>
      </c>
      <c r="AM119" s="92"/>
      <c r="AN119" s="94">
        <v>15238.58</v>
      </c>
      <c r="AO119" s="94">
        <v>15238.58</v>
      </c>
      <c r="AP119" s="94">
        <v>15238.58</v>
      </c>
      <c r="AQ119" s="94">
        <v>15238.58</v>
      </c>
      <c r="AR119" s="94">
        <v>0</v>
      </c>
      <c r="AS119" s="94">
        <v>0</v>
      </c>
      <c r="AT119" s="94">
        <v>0</v>
      </c>
      <c r="AU119" s="94">
        <f t="shared" si="1"/>
        <v>0</v>
      </c>
      <c r="AV119" s="94">
        <v>0</v>
      </c>
      <c r="AW119" s="94">
        <v>0</v>
      </c>
      <c r="AX119" s="94">
        <v>0</v>
      </c>
      <c r="AY119" s="94">
        <v>0</v>
      </c>
      <c r="AZ119" s="94">
        <v>0</v>
      </c>
      <c r="BA119" s="94">
        <v>0</v>
      </c>
      <c r="BB119" s="92"/>
      <c r="BC119" s="92"/>
      <c r="BD119" s="94">
        <v>0</v>
      </c>
      <c r="BE119" s="94">
        <v>0</v>
      </c>
      <c r="BF119" s="94">
        <v>15238.58</v>
      </c>
      <c r="BG119" s="94">
        <v>15238.58</v>
      </c>
      <c r="BH119" s="94">
        <v>15238.58</v>
      </c>
      <c r="BI119" s="94">
        <v>15238.58</v>
      </c>
      <c r="BJ119" s="94">
        <v>0</v>
      </c>
      <c r="BK119" s="94">
        <v>0</v>
      </c>
      <c r="BL119" s="94">
        <v>0</v>
      </c>
      <c r="BM119" s="94">
        <v>0</v>
      </c>
      <c r="BN119" s="94">
        <v>0</v>
      </c>
      <c r="BO119" s="94">
        <v>0</v>
      </c>
      <c r="BP119" s="92"/>
      <c r="BQ119" s="94">
        <v>15238.58</v>
      </c>
      <c r="BR119" s="94">
        <v>15238.58</v>
      </c>
      <c r="BS119" s="94">
        <v>15238.58</v>
      </c>
      <c r="BT119" s="94">
        <v>15238.58</v>
      </c>
      <c r="BU119" s="94">
        <v>0</v>
      </c>
      <c r="BV119" s="94">
        <v>0</v>
      </c>
      <c r="BW119" s="94">
        <v>0</v>
      </c>
      <c r="BX119" s="94">
        <v>0</v>
      </c>
      <c r="BY119" s="94">
        <v>0</v>
      </c>
      <c r="BZ119" s="94">
        <v>0</v>
      </c>
      <c r="CA119" s="94">
        <v>0</v>
      </c>
      <c r="CB119" s="94">
        <v>0</v>
      </c>
      <c r="CC119" s="92"/>
      <c r="CD119" s="92"/>
      <c r="CE119" s="94">
        <v>0</v>
      </c>
      <c r="CF119" s="94">
        <v>0</v>
      </c>
      <c r="CG119" s="94">
        <v>0</v>
      </c>
      <c r="CH119" s="94">
        <v>0</v>
      </c>
      <c r="CI119" s="94">
        <v>0</v>
      </c>
      <c r="CJ119" s="94">
        <v>0</v>
      </c>
      <c r="CK119" s="94">
        <v>0</v>
      </c>
      <c r="CL119" s="94">
        <v>89.38</v>
      </c>
      <c r="CM119" s="92"/>
      <c r="CN119" s="94">
        <v>0</v>
      </c>
      <c r="CO119" s="94">
        <v>0</v>
      </c>
      <c r="CP119" s="94">
        <v>0</v>
      </c>
      <c r="CQ119" s="94">
        <v>0</v>
      </c>
      <c r="CR119" s="94">
        <v>0</v>
      </c>
      <c r="CS119" s="94">
        <v>0</v>
      </c>
      <c r="CT119" s="94">
        <v>0</v>
      </c>
      <c r="CU119" s="94">
        <v>0</v>
      </c>
      <c r="CV119" s="94">
        <v>0</v>
      </c>
      <c r="CW119" s="94">
        <v>0</v>
      </c>
      <c r="CX119" s="92"/>
      <c r="CY119" s="94">
        <v>0</v>
      </c>
      <c r="CZ119" s="94">
        <v>0</v>
      </c>
      <c r="DA119" s="94">
        <v>0</v>
      </c>
      <c r="DB119" s="94">
        <v>0</v>
      </c>
      <c r="DC119" s="92"/>
      <c r="DD119" s="91" t="s">
        <v>0</v>
      </c>
      <c r="DE119" s="94">
        <v>0</v>
      </c>
      <c r="DF119" s="94">
        <v>0</v>
      </c>
      <c r="DG119" s="94">
        <v>0</v>
      </c>
      <c r="DH119" s="94">
        <v>0</v>
      </c>
      <c r="DI119" s="94">
        <v>0</v>
      </c>
    </row>
    <row r="120" spans="1:113" ht="40.799999999999997" x14ac:dyDescent="0.3">
      <c r="A120" s="91" t="s">
        <v>1655</v>
      </c>
      <c r="B120" s="91" t="s">
        <v>1199</v>
      </c>
      <c r="C120" s="91" t="s">
        <v>1200</v>
      </c>
      <c r="D120" s="91" t="s">
        <v>1208</v>
      </c>
      <c r="E120" s="91" t="s">
        <v>1210</v>
      </c>
      <c r="F120" s="91" t="s">
        <v>976</v>
      </c>
      <c r="G120" s="91" t="s">
        <v>977</v>
      </c>
      <c r="H120" s="91" t="s">
        <v>978</v>
      </c>
      <c r="I120" s="91" t="s">
        <v>333</v>
      </c>
      <c r="J120" s="91" t="s">
        <v>334</v>
      </c>
      <c r="K120" s="91" t="s">
        <v>1522</v>
      </c>
      <c r="L120" s="91" t="s">
        <v>37</v>
      </c>
      <c r="M120" s="94">
        <v>181986</v>
      </c>
      <c r="N120" s="94">
        <v>0</v>
      </c>
      <c r="O120" s="94">
        <v>181986</v>
      </c>
      <c r="P120" s="94">
        <v>181986</v>
      </c>
      <c r="Q120" s="94">
        <v>168337</v>
      </c>
      <c r="R120" s="94">
        <v>154688</v>
      </c>
      <c r="S120" s="94">
        <v>13649</v>
      </c>
      <c r="T120" s="94">
        <v>13649</v>
      </c>
      <c r="U120" s="94">
        <v>0</v>
      </c>
      <c r="V120" s="94">
        <v>13649</v>
      </c>
      <c r="W120" s="94">
        <v>0</v>
      </c>
      <c r="X120" s="94">
        <v>0</v>
      </c>
      <c r="Y120" s="92"/>
      <c r="Z120" s="91" t="s">
        <v>0</v>
      </c>
      <c r="AA120" s="94">
        <v>49979</v>
      </c>
      <c r="AB120" s="94">
        <v>45926.63</v>
      </c>
      <c r="AC120" s="94">
        <v>4052.37</v>
      </c>
      <c r="AD120" s="92"/>
      <c r="AE120" s="91" t="s">
        <v>0</v>
      </c>
      <c r="AF120" s="91" t="s">
        <v>0</v>
      </c>
      <c r="AG120" s="114" t="s">
        <v>0</v>
      </c>
      <c r="AH120" s="94">
        <v>147612.45000000001</v>
      </c>
      <c r="AI120" s="94">
        <v>147612.45000000001</v>
      </c>
      <c r="AJ120" s="94">
        <v>136541.47</v>
      </c>
      <c r="AK120" s="94">
        <v>125470.5</v>
      </c>
      <c r="AL120" s="94">
        <v>11070.97</v>
      </c>
      <c r="AM120" s="92"/>
      <c r="AN120" s="94">
        <v>147612.45000000001</v>
      </c>
      <c r="AO120" s="94">
        <v>147612.45000000001</v>
      </c>
      <c r="AP120" s="94">
        <v>136541.47</v>
      </c>
      <c r="AQ120" s="94">
        <v>125470.5</v>
      </c>
      <c r="AR120" s="94">
        <v>11070.97</v>
      </c>
      <c r="AS120" s="94">
        <v>11070.98</v>
      </c>
      <c r="AT120" s="94">
        <v>0</v>
      </c>
      <c r="AU120" s="94">
        <f t="shared" si="1"/>
        <v>11070.98</v>
      </c>
      <c r="AV120" s="94">
        <v>11070.98</v>
      </c>
      <c r="AW120" s="94">
        <v>0</v>
      </c>
      <c r="AX120" s="94">
        <v>0</v>
      </c>
      <c r="AY120" s="94">
        <v>0</v>
      </c>
      <c r="AZ120" s="94">
        <v>0</v>
      </c>
      <c r="BA120" s="94">
        <v>0</v>
      </c>
      <c r="BB120" s="92"/>
      <c r="BC120" s="92"/>
      <c r="BD120" s="94">
        <v>0</v>
      </c>
      <c r="BE120" s="94">
        <v>0</v>
      </c>
      <c r="BF120" s="94">
        <v>147612.45000000001</v>
      </c>
      <c r="BG120" s="94">
        <v>147612.45000000001</v>
      </c>
      <c r="BH120" s="94">
        <v>136541.47</v>
      </c>
      <c r="BI120" s="94">
        <v>125470.5</v>
      </c>
      <c r="BJ120" s="94">
        <v>11070.97</v>
      </c>
      <c r="BK120" s="94">
        <v>11070.98</v>
      </c>
      <c r="BL120" s="94">
        <v>0</v>
      </c>
      <c r="BM120" s="94">
        <v>11070.98</v>
      </c>
      <c r="BN120" s="94">
        <v>0</v>
      </c>
      <c r="BO120" s="94">
        <v>0</v>
      </c>
      <c r="BP120" s="92"/>
      <c r="BQ120" s="94">
        <v>147612.45000000001</v>
      </c>
      <c r="BR120" s="94">
        <v>147612.45000000001</v>
      </c>
      <c r="BS120" s="94">
        <v>136541.47</v>
      </c>
      <c r="BT120" s="94">
        <v>125470.5</v>
      </c>
      <c r="BU120" s="94">
        <v>11070.97</v>
      </c>
      <c r="BV120" s="94">
        <v>11070.98</v>
      </c>
      <c r="BW120" s="94">
        <v>0</v>
      </c>
      <c r="BX120" s="94">
        <v>11070.98</v>
      </c>
      <c r="BY120" s="94">
        <v>0</v>
      </c>
      <c r="BZ120" s="94">
        <v>0</v>
      </c>
      <c r="CA120" s="94">
        <v>0</v>
      </c>
      <c r="CB120" s="94">
        <v>0</v>
      </c>
      <c r="CC120" s="92"/>
      <c r="CD120" s="92"/>
      <c r="CE120" s="94">
        <v>0</v>
      </c>
      <c r="CF120" s="94">
        <v>0</v>
      </c>
      <c r="CG120" s="94">
        <v>0</v>
      </c>
      <c r="CH120" s="94">
        <v>0</v>
      </c>
      <c r="CI120" s="94">
        <v>0</v>
      </c>
      <c r="CJ120" s="94">
        <v>0</v>
      </c>
      <c r="CK120" s="94">
        <v>0</v>
      </c>
      <c r="CL120" s="94">
        <v>1007.42</v>
      </c>
      <c r="CM120" s="92"/>
      <c r="CN120" s="94">
        <v>49354.23</v>
      </c>
      <c r="CO120" s="94">
        <v>49354.23</v>
      </c>
      <c r="CP120" s="94">
        <v>45652.639999999999</v>
      </c>
      <c r="CQ120" s="94">
        <v>41951.06</v>
      </c>
      <c r="CR120" s="94">
        <v>3701.58</v>
      </c>
      <c r="CS120" s="94">
        <v>3701.59</v>
      </c>
      <c r="CT120" s="94">
        <v>0</v>
      </c>
      <c r="CU120" s="94">
        <v>3701.59</v>
      </c>
      <c r="CV120" s="94">
        <v>0</v>
      </c>
      <c r="CW120" s="94">
        <v>0</v>
      </c>
      <c r="CX120" s="92"/>
      <c r="CY120" s="94">
        <v>0</v>
      </c>
      <c r="CZ120" s="94">
        <v>0</v>
      </c>
      <c r="DA120" s="94">
        <v>49354.23</v>
      </c>
      <c r="DB120" s="94">
        <v>49354.23</v>
      </c>
      <c r="DC120" s="92"/>
      <c r="DD120" s="91" t="s">
        <v>0</v>
      </c>
      <c r="DE120" s="94">
        <v>0</v>
      </c>
      <c r="DF120" s="94">
        <v>0</v>
      </c>
      <c r="DG120" s="94">
        <v>0</v>
      </c>
      <c r="DH120" s="94">
        <v>0</v>
      </c>
      <c r="DI120" s="94">
        <v>0</v>
      </c>
    </row>
    <row r="121" spans="1:113" ht="51" x14ac:dyDescent="0.3">
      <c r="A121" s="91" t="s">
        <v>1656</v>
      </c>
      <c r="B121" s="91" t="s">
        <v>1199</v>
      </c>
      <c r="C121" s="91" t="s">
        <v>1200</v>
      </c>
      <c r="D121" s="91" t="s">
        <v>1208</v>
      </c>
      <c r="E121" s="91" t="s">
        <v>1210</v>
      </c>
      <c r="F121" s="91" t="s">
        <v>976</v>
      </c>
      <c r="G121" s="91" t="s">
        <v>977</v>
      </c>
      <c r="H121" s="91" t="s">
        <v>978</v>
      </c>
      <c r="I121" s="91" t="s">
        <v>339</v>
      </c>
      <c r="J121" s="91" t="s">
        <v>340</v>
      </c>
      <c r="K121" s="91" t="s">
        <v>1523</v>
      </c>
      <c r="L121" s="91" t="s">
        <v>981</v>
      </c>
      <c r="M121" s="94">
        <v>133554.21</v>
      </c>
      <c r="N121" s="94">
        <v>0</v>
      </c>
      <c r="O121" s="94">
        <v>133554.21</v>
      </c>
      <c r="P121" s="94">
        <v>133554.21</v>
      </c>
      <c r="Q121" s="94">
        <v>123528</v>
      </c>
      <c r="R121" s="94">
        <v>113512</v>
      </c>
      <c r="S121" s="94">
        <v>10016</v>
      </c>
      <c r="T121" s="94">
        <v>10026.209999999999</v>
      </c>
      <c r="U121" s="94">
        <v>0</v>
      </c>
      <c r="V121" s="94">
        <v>10026.209999999999</v>
      </c>
      <c r="W121" s="94">
        <v>0</v>
      </c>
      <c r="X121" s="94">
        <v>0</v>
      </c>
      <c r="Y121" s="92"/>
      <c r="Z121" s="91" t="s">
        <v>0</v>
      </c>
      <c r="AA121" s="94">
        <v>37058.400000000001</v>
      </c>
      <c r="AB121" s="94">
        <v>34053.599999999999</v>
      </c>
      <c r="AC121" s="94">
        <v>3004.8</v>
      </c>
      <c r="AD121" s="92"/>
      <c r="AE121" s="91" t="s">
        <v>0</v>
      </c>
      <c r="AF121" s="91" t="s">
        <v>0</v>
      </c>
      <c r="AG121" s="114" t="s">
        <v>0</v>
      </c>
      <c r="AH121" s="94">
        <v>130441.77</v>
      </c>
      <c r="AI121" s="94">
        <v>130441.77</v>
      </c>
      <c r="AJ121" s="94">
        <v>120649.22</v>
      </c>
      <c r="AK121" s="94">
        <v>110866.64</v>
      </c>
      <c r="AL121" s="94">
        <v>9782.58</v>
      </c>
      <c r="AM121" s="92"/>
      <c r="AN121" s="94">
        <v>130441.77</v>
      </c>
      <c r="AO121" s="94">
        <v>130441.77</v>
      </c>
      <c r="AP121" s="94">
        <v>120649.22</v>
      </c>
      <c r="AQ121" s="94">
        <v>110866.64</v>
      </c>
      <c r="AR121" s="94">
        <v>9782.58</v>
      </c>
      <c r="AS121" s="94">
        <v>9792.5499999999993</v>
      </c>
      <c r="AT121" s="94">
        <v>0</v>
      </c>
      <c r="AU121" s="94">
        <f t="shared" si="1"/>
        <v>9792.5499999999993</v>
      </c>
      <c r="AV121" s="94">
        <v>9792.5499999999993</v>
      </c>
      <c r="AW121" s="94">
        <v>0</v>
      </c>
      <c r="AX121" s="94">
        <v>0</v>
      </c>
      <c r="AY121" s="94">
        <v>0</v>
      </c>
      <c r="AZ121" s="94">
        <v>0</v>
      </c>
      <c r="BA121" s="94">
        <v>0</v>
      </c>
      <c r="BB121" s="92"/>
      <c r="BC121" s="92"/>
      <c r="BD121" s="94">
        <v>0</v>
      </c>
      <c r="BE121" s="94">
        <v>0</v>
      </c>
      <c r="BF121" s="94">
        <v>130441.77</v>
      </c>
      <c r="BG121" s="94">
        <v>130441.77</v>
      </c>
      <c r="BH121" s="94">
        <v>120649.22</v>
      </c>
      <c r="BI121" s="94">
        <v>110866.64</v>
      </c>
      <c r="BJ121" s="94">
        <v>9782.58</v>
      </c>
      <c r="BK121" s="94">
        <v>9792.5499999999993</v>
      </c>
      <c r="BL121" s="94">
        <v>0</v>
      </c>
      <c r="BM121" s="94">
        <v>9792.5499999999993</v>
      </c>
      <c r="BN121" s="94">
        <v>0</v>
      </c>
      <c r="BO121" s="94">
        <v>0</v>
      </c>
      <c r="BP121" s="92"/>
      <c r="BQ121" s="94">
        <v>130441.77</v>
      </c>
      <c r="BR121" s="94">
        <v>130441.77</v>
      </c>
      <c r="BS121" s="94">
        <v>120649.22</v>
      </c>
      <c r="BT121" s="94">
        <v>110866.64</v>
      </c>
      <c r="BU121" s="94">
        <v>9782.58</v>
      </c>
      <c r="BV121" s="94">
        <v>9792.5499999999993</v>
      </c>
      <c r="BW121" s="94">
        <v>0</v>
      </c>
      <c r="BX121" s="94">
        <v>9792.5499999999993</v>
      </c>
      <c r="BY121" s="94">
        <v>0</v>
      </c>
      <c r="BZ121" s="94">
        <v>0</v>
      </c>
      <c r="CA121" s="94">
        <v>0</v>
      </c>
      <c r="CB121" s="94">
        <v>0</v>
      </c>
      <c r="CC121" s="92"/>
      <c r="CD121" s="92"/>
      <c r="CE121" s="94">
        <v>0</v>
      </c>
      <c r="CF121" s="94">
        <v>0</v>
      </c>
      <c r="CG121" s="94">
        <v>0</v>
      </c>
      <c r="CH121" s="94">
        <v>0</v>
      </c>
      <c r="CI121" s="94">
        <v>0</v>
      </c>
      <c r="CJ121" s="94">
        <v>0</v>
      </c>
      <c r="CK121" s="94">
        <v>0</v>
      </c>
      <c r="CL121" s="94">
        <v>1712.1</v>
      </c>
      <c r="CM121" s="92"/>
      <c r="CN121" s="94">
        <v>1593.92</v>
      </c>
      <c r="CO121" s="94">
        <v>1593.92</v>
      </c>
      <c r="CP121" s="94">
        <v>1474.26</v>
      </c>
      <c r="CQ121" s="94">
        <v>1354.72</v>
      </c>
      <c r="CR121" s="94">
        <v>119.54</v>
      </c>
      <c r="CS121" s="94">
        <v>119.66</v>
      </c>
      <c r="CT121" s="94">
        <v>0</v>
      </c>
      <c r="CU121" s="94">
        <v>119.66</v>
      </c>
      <c r="CV121" s="94">
        <v>0</v>
      </c>
      <c r="CW121" s="94">
        <v>0</v>
      </c>
      <c r="CX121" s="92"/>
      <c r="CY121" s="94">
        <v>0</v>
      </c>
      <c r="CZ121" s="94">
        <v>0</v>
      </c>
      <c r="DA121" s="94">
        <v>1593.92</v>
      </c>
      <c r="DB121" s="94">
        <v>1593.92</v>
      </c>
      <c r="DC121" s="92"/>
      <c r="DD121" s="91" t="s">
        <v>0</v>
      </c>
      <c r="DE121" s="94">
        <v>0</v>
      </c>
      <c r="DF121" s="94">
        <v>0</v>
      </c>
      <c r="DG121" s="94">
        <v>0</v>
      </c>
      <c r="DH121" s="94">
        <v>0</v>
      </c>
      <c r="DI121" s="94">
        <v>0</v>
      </c>
    </row>
    <row r="122" spans="1:113" ht="40.799999999999997" x14ac:dyDescent="0.3">
      <c r="A122" s="91" t="s">
        <v>1657</v>
      </c>
      <c r="B122" s="91" t="s">
        <v>1199</v>
      </c>
      <c r="C122" s="91" t="s">
        <v>1200</v>
      </c>
      <c r="D122" s="91" t="s">
        <v>1208</v>
      </c>
      <c r="E122" s="91" t="s">
        <v>1210</v>
      </c>
      <c r="F122" s="91" t="s">
        <v>976</v>
      </c>
      <c r="G122" s="91" t="s">
        <v>977</v>
      </c>
      <c r="H122" s="91" t="s">
        <v>978</v>
      </c>
      <c r="I122" s="91" t="s">
        <v>327</v>
      </c>
      <c r="J122" s="91" t="s">
        <v>328</v>
      </c>
      <c r="K122" s="91" t="s">
        <v>1524</v>
      </c>
      <c r="L122" s="91" t="s">
        <v>981</v>
      </c>
      <c r="M122" s="94">
        <v>370000</v>
      </c>
      <c r="N122" s="94">
        <v>0</v>
      </c>
      <c r="O122" s="94">
        <v>370000</v>
      </c>
      <c r="P122" s="94">
        <v>370000</v>
      </c>
      <c r="Q122" s="94">
        <v>312658</v>
      </c>
      <c r="R122" s="94">
        <v>287307</v>
      </c>
      <c r="S122" s="94">
        <v>25351</v>
      </c>
      <c r="T122" s="94">
        <v>57342</v>
      </c>
      <c r="U122" s="94">
        <v>0</v>
      </c>
      <c r="V122" s="94">
        <v>57342</v>
      </c>
      <c r="W122" s="94">
        <v>0</v>
      </c>
      <c r="X122" s="94">
        <v>0</v>
      </c>
      <c r="Y122" s="92"/>
      <c r="Z122" s="91" t="s">
        <v>0</v>
      </c>
      <c r="AA122" s="94">
        <v>0</v>
      </c>
      <c r="AB122" s="94">
        <v>0</v>
      </c>
      <c r="AC122" s="94">
        <v>0</v>
      </c>
      <c r="AD122" s="92"/>
      <c r="AE122" s="91" t="s">
        <v>0</v>
      </c>
      <c r="AF122" s="91" t="s">
        <v>0</v>
      </c>
      <c r="AG122" s="114" t="s">
        <v>0</v>
      </c>
      <c r="AH122" s="94">
        <v>26006.12</v>
      </c>
      <c r="AI122" s="94">
        <v>26006.12</v>
      </c>
      <c r="AJ122" s="94">
        <v>89975.73</v>
      </c>
      <c r="AK122" s="94">
        <v>82680.3</v>
      </c>
      <c r="AL122" s="94">
        <v>7295.43</v>
      </c>
      <c r="AM122" s="92"/>
      <c r="AN122" s="94">
        <v>26006.12</v>
      </c>
      <c r="AO122" s="94">
        <v>26006.12</v>
      </c>
      <c r="AP122" s="94">
        <v>21975.73</v>
      </c>
      <c r="AQ122" s="94">
        <v>20193.89</v>
      </c>
      <c r="AR122" s="94">
        <v>1781.84</v>
      </c>
      <c r="AS122" s="94">
        <v>4030.39</v>
      </c>
      <c r="AT122" s="94">
        <v>0</v>
      </c>
      <c r="AU122" s="94">
        <f t="shared" si="1"/>
        <v>4030.39</v>
      </c>
      <c r="AV122" s="94">
        <v>4030.39</v>
      </c>
      <c r="AW122" s="94">
        <v>0</v>
      </c>
      <c r="AX122" s="94">
        <v>0</v>
      </c>
      <c r="AY122" s="94">
        <v>0</v>
      </c>
      <c r="AZ122" s="94">
        <v>0</v>
      </c>
      <c r="BA122" s="94">
        <v>0</v>
      </c>
      <c r="BB122" s="92"/>
      <c r="BC122" s="92"/>
      <c r="BD122" s="94">
        <v>0</v>
      </c>
      <c r="BE122" s="94">
        <v>0</v>
      </c>
      <c r="BF122" s="94">
        <v>26006.12</v>
      </c>
      <c r="BG122" s="94">
        <v>26006.12</v>
      </c>
      <c r="BH122" s="94">
        <v>21975.73</v>
      </c>
      <c r="BI122" s="94">
        <v>20193.89</v>
      </c>
      <c r="BJ122" s="94">
        <v>1781.84</v>
      </c>
      <c r="BK122" s="94">
        <v>4030.39</v>
      </c>
      <c r="BL122" s="94">
        <v>0</v>
      </c>
      <c r="BM122" s="94">
        <v>4030.39</v>
      </c>
      <c r="BN122" s="94">
        <v>0</v>
      </c>
      <c r="BO122" s="94">
        <v>0</v>
      </c>
      <c r="BP122" s="92"/>
      <c r="BQ122" s="94">
        <v>26006.12</v>
      </c>
      <c r="BR122" s="94">
        <v>26006.12</v>
      </c>
      <c r="BS122" s="94">
        <v>21975.73</v>
      </c>
      <c r="BT122" s="94">
        <v>20193.89</v>
      </c>
      <c r="BU122" s="94">
        <v>1781.84</v>
      </c>
      <c r="BV122" s="94">
        <v>4030.39</v>
      </c>
      <c r="BW122" s="94">
        <v>0</v>
      </c>
      <c r="BX122" s="94">
        <v>4030.39</v>
      </c>
      <c r="BY122" s="94">
        <v>0</v>
      </c>
      <c r="BZ122" s="94">
        <v>0</v>
      </c>
      <c r="CA122" s="94">
        <v>0</v>
      </c>
      <c r="CB122" s="94">
        <v>0</v>
      </c>
      <c r="CC122" s="92"/>
      <c r="CD122" s="92"/>
      <c r="CE122" s="94">
        <v>0</v>
      </c>
      <c r="CF122" s="94">
        <v>0</v>
      </c>
      <c r="CG122" s="94">
        <v>0</v>
      </c>
      <c r="CH122" s="94">
        <v>0</v>
      </c>
      <c r="CI122" s="94">
        <v>0</v>
      </c>
      <c r="CJ122" s="94">
        <v>0</v>
      </c>
      <c r="CK122" s="94">
        <v>0</v>
      </c>
      <c r="CL122" s="94">
        <v>276.63</v>
      </c>
      <c r="CM122" s="92"/>
      <c r="CN122" s="94">
        <v>924.79</v>
      </c>
      <c r="CO122" s="94">
        <v>924.79</v>
      </c>
      <c r="CP122" s="94">
        <v>781.46</v>
      </c>
      <c r="CQ122" s="94">
        <v>718.1</v>
      </c>
      <c r="CR122" s="94">
        <v>63.36</v>
      </c>
      <c r="CS122" s="94">
        <v>143.33000000000001</v>
      </c>
      <c r="CT122" s="94">
        <v>0</v>
      </c>
      <c r="CU122" s="94">
        <v>143.33000000000001</v>
      </c>
      <c r="CV122" s="94">
        <v>0</v>
      </c>
      <c r="CW122" s="94">
        <v>0</v>
      </c>
      <c r="CX122" s="92"/>
      <c r="CY122" s="94">
        <v>0</v>
      </c>
      <c r="CZ122" s="94">
        <v>0</v>
      </c>
      <c r="DA122" s="94">
        <v>924.79</v>
      </c>
      <c r="DB122" s="94">
        <v>924.79</v>
      </c>
      <c r="DC122" s="92"/>
      <c r="DD122" s="91" t="s">
        <v>0</v>
      </c>
      <c r="DE122" s="94">
        <v>0</v>
      </c>
      <c r="DF122" s="94">
        <v>0</v>
      </c>
      <c r="DG122" s="94">
        <v>0</v>
      </c>
      <c r="DH122" s="94">
        <v>0</v>
      </c>
      <c r="DI122" s="94">
        <v>0</v>
      </c>
    </row>
    <row r="123" spans="1:113" ht="81.599999999999994" x14ac:dyDescent="0.3">
      <c r="A123" s="91" t="s">
        <v>1658</v>
      </c>
      <c r="B123" s="91" t="s">
        <v>1199</v>
      </c>
      <c r="C123" s="91" t="s">
        <v>1200</v>
      </c>
      <c r="D123" s="91" t="s">
        <v>1208</v>
      </c>
      <c r="E123" s="91" t="s">
        <v>1210</v>
      </c>
      <c r="F123" s="91" t="s">
        <v>976</v>
      </c>
      <c r="G123" s="91" t="s">
        <v>977</v>
      </c>
      <c r="H123" s="91" t="s">
        <v>978</v>
      </c>
      <c r="I123" s="91" t="s">
        <v>330</v>
      </c>
      <c r="J123" s="91" t="s">
        <v>1211</v>
      </c>
      <c r="K123" s="91" t="s">
        <v>1525</v>
      </c>
      <c r="L123" s="91" t="s">
        <v>981</v>
      </c>
      <c r="M123" s="94">
        <v>597456.88</v>
      </c>
      <c r="N123" s="94">
        <v>0</v>
      </c>
      <c r="O123" s="94">
        <v>597456.88</v>
      </c>
      <c r="P123" s="94">
        <v>597456.88</v>
      </c>
      <c r="Q123" s="94">
        <v>537595</v>
      </c>
      <c r="R123" s="94">
        <v>494007</v>
      </c>
      <c r="S123" s="94">
        <v>43588</v>
      </c>
      <c r="T123" s="94">
        <v>59861.88</v>
      </c>
      <c r="U123" s="94">
        <v>0</v>
      </c>
      <c r="V123" s="94">
        <v>59861.88</v>
      </c>
      <c r="W123" s="94">
        <v>0</v>
      </c>
      <c r="X123" s="94">
        <v>0</v>
      </c>
      <c r="Y123" s="92"/>
      <c r="Z123" s="91" t="s">
        <v>0</v>
      </c>
      <c r="AA123" s="94">
        <v>0</v>
      </c>
      <c r="AB123" s="94">
        <v>0</v>
      </c>
      <c r="AC123" s="94">
        <v>0</v>
      </c>
      <c r="AD123" s="92"/>
      <c r="AE123" s="91" t="s">
        <v>0</v>
      </c>
      <c r="AF123" s="91" t="s">
        <v>0</v>
      </c>
      <c r="AG123" s="114" t="s">
        <v>0</v>
      </c>
      <c r="AH123" s="94">
        <v>426846.88</v>
      </c>
      <c r="AI123" s="94">
        <v>426846.88</v>
      </c>
      <c r="AJ123" s="94">
        <v>384079.18</v>
      </c>
      <c r="AK123" s="94">
        <v>352938.18</v>
      </c>
      <c r="AL123" s="94">
        <v>31141</v>
      </c>
      <c r="AM123" s="92"/>
      <c r="AN123" s="94">
        <v>407730.05</v>
      </c>
      <c r="AO123" s="94">
        <v>407730.05</v>
      </c>
      <c r="AP123" s="94">
        <v>366877.76</v>
      </c>
      <c r="AQ123" s="94">
        <v>337131.44</v>
      </c>
      <c r="AR123" s="94">
        <v>29746.32</v>
      </c>
      <c r="AS123" s="94">
        <v>40852.29</v>
      </c>
      <c r="AT123" s="94">
        <v>0</v>
      </c>
      <c r="AU123" s="94">
        <f t="shared" si="1"/>
        <v>40852.29</v>
      </c>
      <c r="AV123" s="94">
        <v>40852.29</v>
      </c>
      <c r="AW123" s="94">
        <v>0</v>
      </c>
      <c r="AX123" s="94">
        <v>0</v>
      </c>
      <c r="AY123" s="94">
        <v>0</v>
      </c>
      <c r="AZ123" s="94">
        <v>0</v>
      </c>
      <c r="BA123" s="94">
        <v>0</v>
      </c>
      <c r="BB123" s="92"/>
      <c r="BC123" s="92"/>
      <c r="BD123" s="94">
        <v>0</v>
      </c>
      <c r="BE123" s="94">
        <v>0</v>
      </c>
      <c r="BF123" s="94">
        <v>407730.05</v>
      </c>
      <c r="BG123" s="94">
        <v>407730.05</v>
      </c>
      <c r="BH123" s="94">
        <v>366877.76</v>
      </c>
      <c r="BI123" s="94">
        <v>337131.44</v>
      </c>
      <c r="BJ123" s="94">
        <v>29746.32</v>
      </c>
      <c r="BK123" s="94">
        <v>40852.29</v>
      </c>
      <c r="BL123" s="94">
        <v>0</v>
      </c>
      <c r="BM123" s="94">
        <v>40852.29</v>
      </c>
      <c r="BN123" s="94">
        <v>0</v>
      </c>
      <c r="BO123" s="94">
        <v>0</v>
      </c>
      <c r="BP123" s="92"/>
      <c r="BQ123" s="94">
        <v>426846.88</v>
      </c>
      <c r="BR123" s="94">
        <v>426846.88</v>
      </c>
      <c r="BS123" s="94">
        <v>384079.18</v>
      </c>
      <c r="BT123" s="94">
        <v>352938.18</v>
      </c>
      <c r="BU123" s="94">
        <v>31141</v>
      </c>
      <c r="BV123" s="94">
        <v>42767.7</v>
      </c>
      <c r="BW123" s="94">
        <v>0</v>
      </c>
      <c r="BX123" s="94">
        <v>42767.7</v>
      </c>
      <c r="BY123" s="94">
        <v>0</v>
      </c>
      <c r="BZ123" s="94">
        <v>0</v>
      </c>
      <c r="CA123" s="94">
        <v>0</v>
      </c>
      <c r="CB123" s="94">
        <v>0</v>
      </c>
      <c r="CC123" s="99">
        <v>44097</v>
      </c>
      <c r="CD123" s="92"/>
      <c r="CE123" s="94">
        <v>-19116.830000000002</v>
      </c>
      <c r="CF123" s="94">
        <v>-19116.830000000002</v>
      </c>
      <c r="CG123" s="94">
        <v>0</v>
      </c>
      <c r="CH123" s="94">
        <v>0</v>
      </c>
      <c r="CI123" s="94">
        <v>0</v>
      </c>
      <c r="CJ123" s="94">
        <v>0</v>
      </c>
      <c r="CK123" s="94">
        <v>0</v>
      </c>
      <c r="CL123" s="94">
        <v>0</v>
      </c>
      <c r="CM123" s="92"/>
      <c r="CN123" s="94">
        <v>0</v>
      </c>
      <c r="CO123" s="94">
        <v>0</v>
      </c>
      <c r="CP123" s="94">
        <v>0</v>
      </c>
      <c r="CQ123" s="94">
        <v>0</v>
      </c>
      <c r="CR123" s="94">
        <v>0</v>
      </c>
      <c r="CS123" s="94">
        <v>0</v>
      </c>
      <c r="CT123" s="94">
        <v>0</v>
      </c>
      <c r="CU123" s="94">
        <v>0</v>
      </c>
      <c r="CV123" s="94">
        <v>0</v>
      </c>
      <c r="CW123" s="94">
        <v>0</v>
      </c>
      <c r="CX123" s="92"/>
      <c r="CY123" s="94">
        <v>0</v>
      </c>
      <c r="CZ123" s="94">
        <v>0</v>
      </c>
      <c r="DA123" s="94">
        <v>0</v>
      </c>
      <c r="DB123" s="94">
        <v>0</v>
      </c>
      <c r="DC123" s="92"/>
      <c r="DD123" s="91" t="s">
        <v>0</v>
      </c>
      <c r="DE123" s="94">
        <v>0</v>
      </c>
      <c r="DF123" s="94">
        <v>0</v>
      </c>
      <c r="DG123" s="94">
        <v>0</v>
      </c>
      <c r="DH123" s="94">
        <v>0</v>
      </c>
      <c r="DI123" s="94">
        <v>0</v>
      </c>
    </row>
    <row r="124" spans="1:113" ht="61.2" x14ac:dyDescent="0.3">
      <c r="A124" s="91" t="s">
        <v>1659</v>
      </c>
      <c r="B124" s="91" t="s">
        <v>1199</v>
      </c>
      <c r="C124" s="91" t="s">
        <v>1200</v>
      </c>
      <c r="D124" s="91" t="s">
        <v>1208</v>
      </c>
      <c r="E124" s="91" t="s">
        <v>1210</v>
      </c>
      <c r="F124" s="91" t="s">
        <v>976</v>
      </c>
      <c r="G124" s="91" t="s">
        <v>977</v>
      </c>
      <c r="H124" s="91" t="s">
        <v>978</v>
      </c>
      <c r="I124" s="91" t="s">
        <v>336</v>
      </c>
      <c r="J124" s="91" t="s">
        <v>1212</v>
      </c>
      <c r="K124" s="91" t="s">
        <v>1526</v>
      </c>
      <c r="L124" s="91" t="s">
        <v>981</v>
      </c>
      <c r="M124" s="94">
        <v>176024.68</v>
      </c>
      <c r="N124" s="94">
        <v>0</v>
      </c>
      <c r="O124" s="94">
        <v>176024.68</v>
      </c>
      <c r="P124" s="94">
        <v>176024.68</v>
      </c>
      <c r="Q124" s="94">
        <v>136080.15</v>
      </c>
      <c r="R124" s="94">
        <v>125046.77</v>
      </c>
      <c r="S124" s="94">
        <v>11033.38</v>
      </c>
      <c r="T124" s="94">
        <v>39944.53</v>
      </c>
      <c r="U124" s="94">
        <v>0</v>
      </c>
      <c r="V124" s="94">
        <v>39944.53</v>
      </c>
      <c r="W124" s="94">
        <v>0</v>
      </c>
      <c r="X124" s="94">
        <v>0</v>
      </c>
      <c r="Y124" s="92"/>
      <c r="Z124" s="91" t="s">
        <v>0</v>
      </c>
      <c r="AA124" s="94">
        <v>21571.9</v>
      </c>
      <c r="AB124" s="94">
        <v>19822.37</v>
      </c>
      <c r="AC124" s="94">
        <v>1749.53</v>
      </c>
      <c r="AD124" s="92"/>
      <c r="AE124" s="91" t="s">
        <v>0</v>
      </c>
      <c r="AF124" s="91" t="s">
        <v>0</v>
      </c>
      <c r="AG124" s="114" t="s">
        <v>0</v>
      </c>
      <c r="AH124" s="94">
        <v>139492.25</v>
      </c>
      <c r="AI124" s="94">
        <v>139492.25</v>
      </c>
      <c r="AJ124" s="94">
        <v>115345.87</v>
      </c>
      <c r="AK124" s="94">
        <v>105994.21</v>
      </c>
      <c r="AL124" s="94">
        <v>9351.66</v>
      </c>
      <c r="AM124" s="92"/>
      <c r="AN124" s="94">
        <v>136387.10999999999</v>
      </c>
      <c r="AO124" s="94">
        <v>136387.10999999999</v>
      </c>
      <c r="AP124" s="94">
        <v>105437.37</v>
      </c>
      <c r="AQ124" s="94">
        <v>96888.51</v>
      </c>
      <c r="AR124" s="94">
        <v>8548.86</v>
      </c>
      <c r="AS124" s="94">
        <v>30949.74</v>
      </c>
      <c r="AT124" s="94">
        <v>0</v>
      </c>
      <c r="AU124" s="94">
        <f t="shared" si="1"/>
        <v>30949.74</v>
      </c>
      <c r="AV124" s="94">
        <v>30949.74</v>
      </c>
      <c r="AW124" s="94">
        <v>0</v>
      </c>
      <c r="AX124" s="94">
        <v>0</v>
      </c>
      <c r="AY124" s="94">
        <v>0</v>
      </c>
      <c r="AZ124" s="94">
        <v>0</v>
      </c>
      <c r="BA124" s="94">
        <v>0</v>
      </c>
      <c r="BB124" s="92"/>
      <c r="BC124" s="92"/>
      <c r="BD124" s="94">
        <v>0</v>
      </c>
      <c r="BE124" s="94">
        <v>0</v>
      </c>
      <c r="BF124" s="94">
        <v>136387.10999999999</v>
      </c>
      <c r="BG124" s="94">
        <v>136387.10999999999</v>
      </c>
      <c r="BH124" s="94">
        <v>105437.37</v>
      </c>
      <c r="BI124" s="94">
        <v>96888.51</v>
      </c>
      <c r="BJ124" s="94">
        <v>8548.86</v>
      </c>
      <c r="BK124" s="94">
        <v>30949.74</v>
      </c>
      <c r="BL124" s="94">
        <v>0</v>
      </c>
      <c r="BM124" s="94">
        <v>30949.74</v>
      </c>
      <c r="BN124" s="94">
        <v>0</v>
      </c>
      <c r="BO124" s="94">
        <v>0</v>
      </c>
      <c r="BP124" s="92"/>
      <c r="BQ124" s="94">
        <v>139492.25</v>
      </c>
      <c r="BR124" s="94">
        <v>139492.25</v>
      </c>
      <c r="BS124" s="94">
        <v>107837.87</v>
      </c>
      <c r="BT124" s="94">
        <v>99094.38</v>
      </c>
      <c r="BU124" s="94">
        <v>8743.49</v>
      </c>
      <c r="BV124" s="94">
        <v>31654.38</v>
      </c>
      <c r="BW124" s="94">
        <v>0</v>
      </c>
      <c r="BX124" s="94">
        <v>31654.38</v>
      </c>
      <c r="BY124" s="94">
        <v>0</v>
      </c>
      <c r="BZ124" s="94">
        <v>0</v>
      </c>
      <c r="CA124" s="94">
        <v>0</v>
      </c>
      <c r="CB124" s="94">
        <v>0</v>
      </c>
      <c r="CC124" s="92"/>
      <c r="CD124" s="92"/>
      <c r="CE124" s="94">
        <v>0</v>
      </c>
      <c r="CF124" s="94">
        <v>0</v>
      </c>
      <c r="CG124" s="94">
        <v>0</v>
      </c>
      <c r="CH124" s="94">
        <v>0</v>
      </c>
      <c r="CI124" s="94">
        <v>0</v>
      </c>
      <c r="CJ124" s="94">
        <v>0</v>
      </c>
      <c r="CK124" s="94">
        <v>0</v>
      </c>
      <c r="CL124" s="94">
        <v>0</v>
      </c>
      <c r="CM124" s="92"/>
      <c r="CN124" s="94">
        <v>8581</v>
      </c>
      <c r="CO124" s="94">
        <v>8581</v>
      </c>
      <c r="CP124" s="94">
        <v>4725.37</v>
      </c>
      <c r="CQ124" s="94">
        <v>4342.25</v>
      </c>
      <c r="CR124" s="94">
        <v>383.12</v>
      </c>
      <c r="CS124" s="94">
        <v>3855.63</v>
      </c>
      <c r="CT124" s="94">
        <v>0</v>
      </c>
      <c r="CU124" s="94">
        <v>3855.63</v>
      </c>
      <c r="CV124" s="94">
        <v>0</v>
      </c>
      <c r="CW124" s="94">
        <v>0</v>
      </c>
      <c r="CX124" s="92"/>
      <c r="CY124" s="94">
        <v>0</v>
      </c>
      <c r="CZ124" s="94">
        <v>0</v>
      </c>
      <c r="DA124" s="94">
        <v>8581</v>
      </c>
      <c r="DB124" s="94">
        <v>8581</v>
      </c>
      <c r="DC124" s="92"/>
      <c r="DD124" s="91" t="s">
        <v>0</v>
      </c>
      <c r="DE124" s="94">
        <v>0</v>
      </c>
      <c r="DF124" s="94">
        <v>0</v>
      </c>
      <c r="DG124" s="94">
        <v>0</v>
      </c>
      <c r="DH124" s="94">
        <v>0</v>
      </c>
      <c r="DI124" s="94">
        <v>0</v>
      </c>
    </row>
    <row r="125" spans="1:113" ht="51" x14ac:dyDescent="0.3">
      <c r="A125" s="91" t="s">
        <v>1660</v>
      </c>
      <c r="B125" s="91" t="s">
        <v>1199</v>
      </c>
      <c r="C125" s="91" t="s">
        <v>1200</v>
      </c>
      <c r="D125" s="91" t="s">
        <v>1208</v>
      </c>
      <c r="E125" s="91" t="s">
        <v>1214</v>
      </c>
      <c r="F125" s="91" t="s">
        <v>976</v>
      </c>
      <c r="G125" s="91" t="s">
        <v>977</v>
      </c>
      <c r="H125" s="91" t="s">
        <v>978</v>
      </c>
      <c r="I125" s="91" t="s">
        <v>306</v>
      </c>
      <c r="J125" s="91" t="s">
        <v>307</v>
      </c>
      <c r="K125" s="91" t="s">
        <v>1523</v>
      </c>
      <c r="L125" s="91" t="s">
        <v>37</v>
      </c>
      <c r="M125" s="94">
        <v>195779</v>
      </c>
      <c r="N125" s="94">
        <v>0</v>
      </c>
      <c r="O125" s="94">
        <v>195779</v>
      </c>
      <c r="P125" s="94">
        <v>195779</v>
      </c>
      <c r="Q125" s="94">
        <v>181095</v>
      </c>
      <c r="R125" s="94">
        <v>166412</v>
      </c>
      <c r="S125" s="94">
        <v>14683</v>
      </c>
      <c r="T125" s="94">
        <v>14684</v>
      </c>
      <c r="U125" s="94">
        <v>0</v>
      </c>
      <c r="V125" s="94">
        <v>14684</v>
      </c>
      <c r="W125" s="94">
        <v>0</v>
      </c>
      <c r="X125" s="94">
        <v>0</v>
      </c>
      <c r="Y125" s="92"/>
      <c r="Z125" s="91" t="s">
        <v>0</v>
      </c>
      <c r="AA125" s="94">
        <v>54328</v>
      </c>
      <c r="AB125" s="94">
        <v>49923.14</v>
      </c>
      <c r="AC125" s="94">
        <v>4404.8599999999997</v>
      </c>
      <c r="AD125" s="92"/>
      <c r="AE125" s="91" t="s">
        <v>0</v>
      </c>
      <c r="AF125" s="91" t="s">
        <v>0</v>
      </c>
      <c r="AG125" s="114" t="s">
        <v>0</v>
      </c>
      <c r="AH125" s="94">
        <v>195776.81</v>
      </c>
      <c r="AI125" s="94">
        <v>195776.81</v>
      </c>
      <c r="AJ125" s="94">
        <v>181092.98</v>
      </c>
      <c r="AK125" s="94">
        <v>166410.14000000001</v>
      </c>
      <c r="AL125" s="94">
        <v>14682.84</v>
      </c>
      <c r="AM125" s="92"/>
      <c r="AN125" s="94">
        <v>195776.81</v>
      </c>
      <c r="AO125" s="94">
        <v>195776.81</v>
      </c>
      <c r="AP125" s="94">
        <v>181092.98</v>
      </c>
      <c r="AQ125" s="94">
        <v>166410.14000000001</v>
      </c>
      <c r="AR125" s="94">
        <v>14682.84</v>
      </c>
      <c r="AS125" s="94">
        <v>14683.83</v>
      </c>
      <c r="AT125" s="94">
        <v>0</v>
      </c>
      <c r="AU125" s="94">
        <f t="shared" si="1"/>
        <v>14683.83</v>
      </c>
      <c r="AV125" s="94">
        <v>14683.83</v>
      </c>
      <c r="AW125" s="94">
        <v>0</v>
      </c>
      <c r="AX125" s="94">
        <v>0</v>
      </c>
      <c r="AY125" s="94">
        <v>0</v>
      </c>
      <c r="AZ125" s="94">
        <v>0</v>
      </c>
      <c r="BA125" s="94">
        <v>0</v>
      </c>
      <c r="BB125" s="92"/>
      <c r="BC125" s="92"/>
      <c r="BD125" s="94">
        <v>0</v>
      </c>
      <c r="BE125" s="94">
        <v>0</v>
      </c>
      <c r="BF125" s="94">
        <v>195776.81</v>
      </c>
      <c r="BG125" s="94">
        <v>195776.81</v>
      </c>
      <c r="BH125" s="94">
        <v>181092.98</v>
      </c>
      <c r="BI125" s="94">
        <v>166410.14000000001</v>
      </c>
      <c r="BJ125" s="94">
        <v>14682.84</v>
      </c>
      <c r="BK125" s="94">
        <v>14683.83</v>
      </c>
      <c r="BL125" s="94">
        <v>0</v>
      </c>
      <c r="BM125" s="94">
        <v>14683.83</v>
      </c>
      <c r="BN125" s="94">
        <v>0</v>
      </c>
      <c r="BO125" s="94">
        <v>0</v>
      </c>
      <c r="BP125" s="92"/>
      <c r="BQ125" s="94">
        <v>195776.81</v>
      </c>
      <c r="BR125" s="94">
        <v>195776.81</v>
      </c>
      <c r="BS125" s="94">
        <v>181092.98</v>
      </c>
      <c r="BT125" s="94">
        <v>166410.14000000001</v>
      </c>
      <c r="BU125" s="94">
        <v>14682.84</v>
      </c>
      <c r="BV125" s="94">
        <v>14683.83</v>
      </c>
      <c r="BW125" s="94">
        <v>0</v>
      </c>
      <c r="BX125" s="94">
        <v>14683.83</v>
      </c>
      <c r="BY125" s="94">
        <v>0</v>
      </c>
      <c r="BZ125" s="94">
        <v>0</v>
      </c>
      <c r="CA125" s="94">
        <v>0</v>
      </c>
      <c r="CB125" s="94">
        <v>0</v>
      </c>
      <c r="CC125" s="99">
        <v>43955</v>
      </c>
      <c r="CD125" s="92"/>
      <c r="CE125" s="94">
        <v>-28953.57</v>
      </c>
      <c r="CF125" s="94">
        <v>-28953.57</v>
      </c>
      <c r="CG125" s="94">
        <v>0</v>
      </c>
      <c r="CH125" s="94">
        <v>0</v>
      </c>
      <c r="CI125" s="94">
        <v>0</v>
      </c>
      <c r="CJ125" s="94">
        <v>0</v>
      </c>
      <c r="CK125" s="94">
        <v>0</v>
      </c>
      <c r="CL125" s="94">
        <v>2130.11</v>
      </c>
      <c r="CM125" s="92"/>
      <c r="CN125" s="94">
        <v>105831</v>
      </c>
      <c r="CO125" s="94">
        <v>105831</v>
      </c>
      <c r="CP125" s="94">
        <v>97893.37</v>
      </c>
      <c r="CQ125" s="94">
        <v>89956.27</v>
      </c>
      <c r="CR125" s="94">
        <v>7937.1</v>
      </c>
      <c r="CS125" s="94">
        <v>7937.63</v>
      </c>
      <c r="CT125" s="94">
        <v>0</v>
      </c>
      <c r="CU125" s="94">
        <v>7937.63</v>
      </c>
      <c r="CV125" s="94">
        <v>0</v>
      </c>
      <c r="CW125" s="94">
        <v>0</v>
      </c>
      <c r="CX125" s="92"/>
      <c r="CY125" s="94">
        <v>0</v>
      </c>
      <c r="CZ125" s="94">
        <v>0</v>
      </c>
      <c r="DA125" s="94">
        <v>105831</v>
      </c>
      <c r="DB125" s="94">
        <v>105831</v>
      </c>
      <c r="DC125" s="92"/>
      <c r="DD125" s="91" t="s">
        <v>0</v>
      </c>
      <c r="DE125" s="94">
        <v>0</v>
      </c>
      <c r="DF125" s="94">
        <v>0</v>
      </c>
      <c r="DG125" s="94">
        <v>0</v>
      </c>
      <c r="DH125" s="94">
        <v>0</v>
      </c>
      <c r="DI125" s="94">
        <v>0</v>
      </c>
    </row>
    <row r="126" spans="1:113" ht="40.799999999999997" x14ac:dyDescent="0.3">
      <c r="A126" s="91" t="s">
        <v>1661</v>
      </c>
      <c r="B126" s="91" t="s">
        <v>1199</v>
      </c>
      <c r="C126" s="91" t="s">
        <v>1200</v>
      </c>
      <c r="D126" s="91" t="s">
        <v>1208</v>
      </c>
      <c r="E126" s="91" t="s">
        <v>1214</v>
      </c>
      <c r="F126" s="91" t="s">
        <v>976</v>
      </c>
      <c r="G126" s="91" t="s">
        <v>977</v>
      </c>
      <c r="H126" s="91" t="s">
        <v>978</v>
      </c>
      <c r="I126" s="91" t="s">
        <v>300</v>
      </c>
      <c r="J126" s="91" t="s">
        <v>301</v>
      </c>
      <c r="K126" s="91" t="s">
        <v>1522</v>
      </c>
      <c r="L126" s="91" t="s">
        <v>981</v>
      </c>
      <c r="M126" s="94">
        <v>973491.22</v>
      </c>
      <c r="N126" s="94">
        <v>0</v>
      </c>
      <c r="O126" s="94">
        <v>973491.22</v>
      </c>
      <c r="P126" s="94">
        <v>973491.22</v>
      </c>
      <c r="Q126" s="94">
        <v>714427.91</v>
      </c>
      <c r="R126" s="94">
        <v>660845.81999999995</v>
      </c>
      <c r="S126" s="94">
        <v>53582.09</v>
      </c>
      <c r="T126" s="94">
        <v>259063.31</v>
      </c>
      <c r="U126" s="94">
        <v>0</v>
      </c>
      <c r="V126" s="94">
        <v>259063.31</v>
      </c>
      <c r="W126" s="94">
        <v>0</v>
      </c>
      <c r="X126" s="94">
        <v>0</v>
      </c>
      <c r="Y126" s="92"/>
      <c r="Z126" s="91" t="s">
        <v>0</v>
      </c>
      <c r="AA126" s="94">
        <v>122249</v>
      </c>
      <c r="AB126" s="94">
        <v>112336.83</v>
      </c>
      <c r="AC126" s="94">
        <v>9912.17</v>
      </c>
      <c r="AD126" s="92"/>
      <c r="AE126" s="91" t="s">
        <v>0</v>
      </c>
      <c r="AF126" s="91" t="s">
        <v>0</v>
      </c>
      <c r="AG126" s="114" t="s">
        <v>0</v>
      </c>
      <c r="AH126" s="94">
        <v>466179.08</v>
      </c>
      <c r="AI126" s="94">
        <v>466179.08</v>
      </c>
      <c r="AJ126" s="94">
        <v>431215.35</v>
      </c>
      <c r="AK126" s="94">
        <v>396251.62</v>
      </c>
      <c r="AL126" s="94">
        <v>34963.730000000003</v>
      </c>
      <c r="AM126" s="92"/>
      <c r="AN126" s="94">
        <v>466179.08</v>
      </c>
      <c r="AO126" s="94">
        <v>466179.08</v>
      </c>
      <c r="AP126" s="94">
        <v>431215.35</v>
      </c>
      <c r="AQ126" s="94">
        <v>396251.62</v>
      </c>
      <c r="AR126" s="94">
        <v>34963.730000000003</v>
      </c>
      <c r="AS126" s="94">
        <v>34963.730000000003</v>
      </c>
      <c r="AT126" s="94">
        <v>0</v>
      </c>
      <c r="AU126" s="94">
        <f t="shared" si="1"/>
        <v>34963.730000000003</v>
      </c>
      <c r="AV126" s="94">
        <v>34963.730000000003</v>
      </c>
      <c r="AW126" s="94">
        <v>0</v>
      </c>
      <c r="AX126" s="94">
        <v>0</v>
      </c>
      <c r="AY126" s="94">
        <v>0</v>
      </c>
      <c r="AZ126" s="94">
        <v>0</v>
      </c>
      <c r="BA126" s="94">
        <v>0</v>
      </c>
      <c r="BB126" s="92"/>
      <c r="BC126" s="92"/>
      <c r="BD126" s="94">
        <v>0</v>
      </c>
      <c r="BE126" s="94">
        <v>0</v>
      </c>
      <c r="BF126" s="94">
        <v>466179.08</v>
      </c>
      <c r="BG126" s="94">
        <v>466179.08</v>
      </c>
      <c r="BH126" s="94">
        <v>431215.35</v>
      </c>
      <c r="BI126" s="94">
        <v>396251.62</v>
      </c>
      <c r="BJ126" s="94">
        <v>34963.730000000003</v>
      </c>
      <c r="BK126" s="94">
        <v>34963.730000000003</v>
      </c>
      <c r="BL126" s="94">
        <v>0</v>
      </c>
      <c r="BM126" s="94">
        <v>34963.730000000003</v>
      </c>
      <c r="BN126" s="94">
        <v>0</v>
      </c>
      <c r="BO126" s="94">
        <v>0</v>
      </c>
      <c r="BP126" s="92"/>
      <c r="BQ126" s="94">
        <v>475258.71</v>
      </c>
      <c r="BR126" s="94">
        <v>475258.71</v>
      </c>
      <c r="BS126" s="94">
        <v>439614</v>
      </c>
      <c r="BT126" s="94">
        <v>403969.29</v>
      </c>
      <c r="BU126" s="94">
        <v>35644.71</v>
      </c>
      <c r="BV126" s="94">
        <v>35644.71</v>
      </c>
      <c r="BW126" s="94">
        <v>0</v>
      </c>
      <c r="BX126" s="94">
        <v>35644.71</v>
      </c>
      <c r="BY126" s="94">
        <v>0</v>
      </c>
      <c r="BZ126" s="94">
        <v>0</v>
      </c>
      <c r="CA126" s="94">
        <v>0</v>
      </c>
      <c r="CB126" s="94">
        <v>0</v>
      </c>
      <c r="CC126" s="92"/>
      <c r="CD126" s="92"/>
      <c r="CE126" s="94">
        <v>0</v>
      </c>
      <c r="CF126" s="94">
        <v>0</v>
      </c>
      <c r="CG126" s="94">
        <v>0</v>
      </c>
      <c r="CH126" s="94">
        <v>0</v>
      </c>
      <c r="CI126" s="94">
        <v>0</v>
      </c>
      <c r="CJ126" s="94">
        <v>0</v>
      </c>
      <c r="CK126" s="94">
        <v>0</v>
      </c>
      <c r="CL126" s="94">
        <v>4752.12</v>
      </c>
      <c r="CM126" s="92"/>
      <c r="CN126" s="94">
        <v>4845.4399999999996</v>
      </c>
      <c r="CO126" s="94">
        <v>4845.4399999999996</v>
      </c>
      <c r="CP126" s="94">
        <v>4482.03</v>
      </c>
      <c r="CQ126" s="94">
        <v>4118.62</v>
      </c>
      <c r="CR126" s="94">
        <v>363.41</v>
      </c>
      <c r="CS126" s="94">
        <v>363.41</v>
      </c>
      <c r="CT126" s="94">
        <v>0</v>
      </c>
      <c r="CU126" s="94">
        <v>363.41</v>
      </c>
      <c r="CV126" s="94">
        <v>0</v>
      </c>
      <c r="CW126" s="94">
        <v>0</v>
      </c>
      <c r="CX126" s="92"/>
      <c r="CY126" s="94">
        <v>0</v>
      </c>
      <c r="CZ126" s="94">
        <v>0</v>
      </c>
      <c r="DA126" s="94">
        <v>4845.4399999999996</v>
      </c>
      <c r="DB126" s="94">
        <v>4845.4399999999996</v>
      </c>
      <c r="DC126" s="92"/>
      <c r="DD126" s="91" t="s">
        <v>0</v>
      </c>
      <c r="DE126" s="94">
        <v>0</v>
      </c>
      <c r="DF126" s="94">
        <v>0</v>
      </c>
      <c r="DG126" s="94">
        <v>0</v>
      </c>
      <c r="DH126" s="94">
        <v>0</v>
      </c>
      <c r="DI126" s="94">
        <v>0</v>
      </c>
    </row>
    <row r="127" spans="1:113" ht="81.599999999999994" x14ac:dyDescent="0.3">
      <c r="A127" s="91" t="s">
        <v>1662</v>
      </c>
      <c r="B127" s="91" t="s">
        <v>1199</v>
      </c>
      <c r="C127" s="91" t="s">
        <v>1200</v>
      </c>
      <c r="D127" s="91" t="s">
        <v>1208</v>
      </c>
      <c r="E127" s="91" t="s">
        <v>1214</v>
      </c>
      <c r="F127" s="91" t="s">
        <v>976</v>
      </c>
      <c r="G127" s="91" t="s">
        <v>977</v>
      </c>
      <c r="H127" s="91" t="s">
        <v>978</v>
      </c>
      <c r="I127" s="91" t="s">
        <v>294</v>
      </c>
      <c r="J127" s="91" t="s">
        <v>295</v>
      </c>
      <c r="K127" s="91" t="s">
        <v>1524</v>
      </c>
      <c r="L127" s="91" t="s">
        <v>981</v>
      </c>
      <c r="M127" s="94">
        <v>290905.36</v>
      </c>
      <c r="N127" s="94">
        <v>0</v>
      </c>
      <c r="O127" s="94">
        <v>290905.36</v>
      </c>
      <c r="P127" s="94">
        <v>290905.36</v>
      </c>
      <c r="Q127" s="94">
        <v>269087.45</v>
      </c>
      <c r="R127" s="94">
        <v>247269.55</v>
      </c>
      <c r="S127" s="94">
        <v>21817.9</v>
      </c>
      <c r="T127" s="94">
        <v>21817.91</v>
      </c>
      <c r="U127" s="94">
        <v>0</v>
      </c>
      <c r="V127" s="94">
        <v>21817.91</v>
      </c>
      <c r="W127" s="94">
        <v>0</v>
      </c>
      <c r="X127" s="94">
        <v>0</v>
      </c>
      <c r="Y127" s="92"/>
      <c r="Z127" s="91" t="s">
        <v>0</v>
      </c>
      <c r="AA127" s="94">
        <v>0</v>
      </c>
      <c r="AB127" s="94">
        <v>0</v>
      </c>
      <c r="AC127" s="94">
        <v>0</v>
      </c>
      <c r="AD127" s="92"/>
      <c r="AE127" s="91" t="s">
        <v>0</v>
      </c>
      <c r="AF127" s="91" t="s">
        <v>0</v>
      </c>
      <c r="AG127" s="114" t="s">
        <v>0</v>
      </c>
      <c r="AH127" s="94">
        <v>15839.14</v>
      </c>
      <c r="AI127" s="94">
        <v>15839.14</v>
      </c>
      <c r="AJ127" s="94">
        <v>75826.210000000006</v>
      </c>
      <c r="AK127" s="94">
        <v>69678.13</v>
      </c>
      <c r="AL127" s="94">
        <v>6148.08</v>
      </c>
      <c r="AM127" s="92"/>
      <c r="AN127" s="94">
        <v>15839.14</v>
      </c>
      <c r="AO127" s="94">
        <v>15839.14</v>
      </c>
      <c r="AP127" s="94">
        <v>14651.21</v>
      </c>
      <c r="AQ127" s="94">
        <v>13463.27</v>
      </c>
      <c r="AR127" s="94">
        <v>1187.94</v>
      </c>
      <c r="AS127" s="94">
        <v>1187.93</v>
      </c>
      <c r="AT127" s="94">
        <v>0</v>
      </c>
      <c r="AU127" s="94">
        <f t="shared" si="1"/>
        <v>1187.93</v>
      </c>
      <c r="AV127" s="94">
        <v>1187.93</v>
      </c>
      <c r="AW127" s="94">
        <v>0</v>
      </c>
      <c r="AX127" s="94">
        <v>0</v>
      </c>
      <c r="AY127" s="94">
        <v>0</v>
      </c>
      <c r="AZ127" s="94">
        <v>0</v>
      </c>
      <c r="BA127" s="94">
        <v>0</v>
      </c>
      <c r="BB127" s="92"/>
      <c r="BC127" s="92"/>
      <c r="BD127" s="94">
        <v>0</v>
      </c>
      <c r="BE127" s="94">
        <v>0</v>
      </c>
      <c r="BF127" s="94">
        <v>15839.14</v>
      </c>
      <c r="BG127" s="94">
        <v>15839.14</v>
      </c>
      <c r="BH127" s="94">
        <v>14651.21</v>
      </c>
      <c r="BI127" s="94">
        <v>13463.27</v>
      </c>
      <c r="BJ127" s="94">
        <v>1187.94</v>
      </c>
      <c r="BK127" s="94">
        <v>1187.93</v>
      </c>
      <c r="BL127" s="94">
        <v>0</v>
      </c>
      <c r="BM127" s="94">
        <v>1187.93</v>
      </c>
      <c r="BN127" s="94">
        <v>0</v>
      </c>
      <c r="BO127" s="94">
        <v>0</v>
      </c>
      <c r="BP127" s="92"/>
      <c r="BQ127" s="94">
        <v>15839.14</v>
      </c>
      <c r="BR127" s="94">
        <v>15839.14</v>
      </c>
      <c r="BS127" s="94">
        <v>14651.21</v>
      </c>
      <c r="BT127" s="94">
        <v>13463.27</v>
      </c>
      <c r="BU127" s="94">
        <v>1187.94</v>
      </c>
      <c r="BV127" s="94">
        <v>1187.93</v>
      </c>
      <c r="BW127" s="94">
        <v>0</v>
      </c>
      <c r="BX127" s="94">
        <v>1187.93</v>
      </c>
      <c r="BY127" s="94">
        <v>0</v>
      </c>
      <c r="BZ127" s="94">
        <v>0</v>
      </c>
      <c r="CA127" s="94">
        <v>0</v>
      </c>
      <c r="CB127" s="94">
        <v>0</v>
      </c>
      <c r="CC127" s="99">
        <v>43966</v>
      </c>
      <c r="CD127" s="92"/>
      <c r="CE127" s="94">
        <v>0</v>
      </c>
      <c r="CF127" s="94">
        <v>0</v>
      </c>
      <c r="CG127" s="94">
        <v>0</v>
      </c>
      <c r="CH127" s="94">
        <v>0</v>
      </c>
      <c r="CI127" s="94">
        <v>0</v>
      </c>
      <c r="CJ127" s="94">
        <v>0</v>
      </c>
      <c r="CK127" s="94">
        <v>0</v>
      </c>
      <c r="CL127" s="94">
        <v>172.34</v>
      </c>
      <c r="CM127" s="92"/>
      <c r="CN127" s="94">
        <v>0</v>
      </c>
      <c r="CO127" s="94">
        <v>0</v>
      </c>
      <c r="CP127" s="94">
        <v>0</v>
      </c>
      <c r="CQ127" s="94">
        <v>0</v>
      </c>
      <c r="CR127" s="94">
        <v>0</v>
      </c>
      <c r="CS127" s="94">
        <v>0</v>
      </c>
      <c r="CT127" s="94">
        <v>0</v>
      </c>
      <c r="CU127" s="94">
        <v>0</v>
      </c>
      <c r="CV127" s="94">
        <v>0</v>
      </c>
      <c r="CW127" s="94">
        <v>0</v>
      </c>
      <c r="CX127" s="92"/>
      <c r="CY127" s="94">
        <v>0</v>
      </c>
      <c r="CZ127" s="94">
        <v>0</v>
      </c>
      <c r="DA127" s="94">
        <v>0</v>
      </c>
      <c r="DB127" s="94">
        <v>0</v>
      </c>
      <c r="DC127" s="92"/>
      <c r="DD127" s="91" t="s">
        <v>0</v>
      </c>
      <c r="DE127" s="94">
        <v>0</v>
      </c>
      <c r="DF127" s="94">
        <v>0</v>
      </c>
      <c r="DG127" s="94">
        <v>0</v>
      </c>
      <c r="DH127" s="94">
        <v>0</v>
      </c>
      <c r="DI127" s="94">
        <v>0</v>
      </c>
    </row>
    <row r="128" spans="1:113" ht="51" x14ac:dyDescent="0.3">
      <c r="A128" s="91" t="s">
        <v>1663</v>
      </c>
      <c r="B128" s="91" t="s">
        <v>1199</v>
      </c>
      <c r="C128" s="91" t="s">
        <v>1200</v>
      </c>
      <c r="D128" s="91" t="s">
        <v>1208</v>
      </c>
      <c r="E128" s="91" t="s">
        <v>1214</v>
      </c>
      <c r="F128" s="91" t="s">
        <v>976</v>
      </c>
      <c r="G128" s="91" t="s">
        <v>977</v>
      </c>
      <c r="H128" s="91" t="s">
        <v>978</v>
      </c>
      <c r="I128" s="91" t="s">
        <v>303</v>
      </c>
      <c r="J128" s="91" t="s">
        <v>304</v>
      </c>
      <c r="K128" s="91" t="s">
        <v>1526</v>
      </c>
      <c r="L128" s="91" t="s">
        <v>37</v>
      </c>
      <c r="M128" s="94">
        <v>163877</v>
      </c>
      <c r="N128" s="94">
        <v>0</v>
      </c>
      <c r="O128" s="94">
        <v>163877</v>
      </c>
      <c r="P128" s="94">
        <v>163877</v>
      </c>
      <c r="Q128" s="94">
        <v>151586</v>
      </c>
      <c r="R128" s="94">
        <v>139295</v>
      </c>
      <c r="S128" s="94">
        <v>12291</v>
      </c>
      <c r="T128" s="94">
        <v>12291</v>
      </c>
      <c r="U128" s="94">
        <v>0</v>
      </c>
      <c r="V128" s="94">
        <v>12291</v>
      </c>
      <c r="W128" s="94">
        <v>0</v>
      </c>
      <c r="X128" s="94">
        <v>0</v>
      </c>
      <c r="Y128" s="92"/>
      <c r="Z128" s="91" t="s">
        <v>0</v>
      </c>
      <c r="AA128" s="94">
        <v>45475.8</v>
      </c>
      <c r="AB128" s="94">
        <v>41788.5</v>
      </c>
      <c r="AC128" s="94">
        <v>3687.3</v>
      </c>
      <c r="AD128" s="92"/>
      <c r="AE128" s="91" t="s">
        <v>0</v>
      </c>
      <c r="AF128" s="91" t="s">
        <v>0</v>
      </c>
      <c r="AG128" s="114" t="s">
        <v>0</v>
      </c>
      <c r="AH128" s="94">
        <v>163871.53</v>
      </c>
      <c r="AI128" s="94">
        <v>163871.53</v>
      </c>
      <c r="AJ128" s="94">
        <v>151580.94</v>
      </c>
      <c r="AK128" s="94">
        <v>139290.35</v>
      </c>
      <c r="AL128" s="94">
        <v>12290.59</v>
      </c>
      <c r="AM128" s="92"/>
      <c r="AN128" s="94">
        <v>163871.53</v>
      </c>
      <c r="AO128" s="94">
        <v>163871.53</v>
      </c>
      <c r="AP128" s="94">
        <v>151580.94</v>
      </c>
      <c r="AQ128" s="94">
        <v>139290.35</v>
      </c>
      <c r="AR128" s="94">
        <v>12290.59</v>
      </c>
      <c r="AS128" s="94">
        <v>12290.59</v>
      </c>
      <c r="AT128" s="94">
        <v>0</v>
      </c>
      <c r="AU128" s="94">
        <f t="shared" si="1"/>
        <v>12290.59</v>
      </c>
      <c r="AV128" s="94">
        <v>12290.59</v>
      </c>
      <c r="AW128" s="94">
        <v>0</v>
      </c>
      <c r="AX128" s="94">
        <v>0</v>
      </c>
      <c r="AY128" s="94">
        <v>0</v>
      </c>
      <c r="AZ128" s="94">
        <v>0</v>
      </c>
      <c r="BA128" s="94">
        <v>0</v>
      </c>
      <c r="BB128" s="92"/>
      <c r="BC128" s="92"/>
      <c r="BD128" s="94">
        <v>0</v>
      </c>
      <c r="BE128" s="94">
        <v>0</v>
      </c>
      <c r="BF128" s="94">
        <v>163871.53</v>
      </c>
      <c r="BG128" s="94">
        <v>163871.53</v>
      </c>
      <c r="BH128" s="94">
        <v>151580.94</v>
      </c>
      <c r="BI128" s="94">
        <v>139290.35</v>
      </c>
      <c r="BJ128" s="94">
        <v>12290.59</v>
      </c>
      <c r="BK128" s="94">
        <v>12290.59</v>
      </c>
      <c r="BL128" s="94">
        <v>0</v>
      </c>
      <c r="BM128" s="94">
        <v>12290.59</v>
      </c>
      <c r="BN128" s="94">
        <v>0</v>
      </c>
      <c r="BO128" s="94">
        <v>0</v>
      </c>
      <c r="BP128" s="92"/>
      <c r="BQ128" s="94">
        <v>163871.53</v>
      </c>
      <c r="BR128" s="94">
        <v>163871.53</v>
      </c>
      <c r="BS128" s="94">
        <v>151580.94</v>
      </c>
      <c r="BT128" s="94">
        <v>139290.35</v>
      </c>
      <c r="BU128" s="94">
        <v>12290.59</v>
      </c>
      <c r="BV128" s="94">
        <v>12290.59</v>
      </c>
      <c r="BW128" s="94">
        <v>0</v>
      </c>
      <c r="BX128" s="94">
        <v>12290.59</v>
      </c>
      <c r="BY128" s="94">
        <v>0</v>
      </c>
      <c r="BZ128" s="94">
        <v>0</v>
      </c>
      <c r="CA128" s="94">
        <v>0</v>
      </c>
      <c r="CB128" s="94">
        <v>0</v>
      </c>
      <c r="CC128" s="92"/>
      <c r="CD128" s="92"/>
      <c r="CE128" s="94">
        <v>0</v>
      </c>
      <c r="CF128" s="94">
        <v>0</v>
      </c>
      <c r="CG128" s="94">
        <v>0</v>
      </c>
      <c r="CH128" s="94">
        <v>0</v>
      </c>
      <c r="CI128" s="94">
        <v>0</v>
      </c>
      <c r="CJ128" s="94">
        <v>0</v>
      </c>
      <c r="CK128" s="94">
        <v>0</v>
      </c>
      <c r="CL128" s="94">
        <v>0</v>
      </c>
      <c r="CM128" s="92"/>
      <c r="CN128" s="94">
        <v>144771.79</v>
      </c>
      <c r="CO128" s="94">
        <v>144771.79</v>
      </c>
      <c r="CP128" s="94">
        <v>133913.70000000001</v>
      </c>
      <c r="CQ128" s="94">
        <v>123055.62</v>
      </c>
      <c r="CR128" s="94">
        <v>10858.08</v>
      </c>
      <c r="CS128" s="94">
        <v>10858.09</v>
      </c>
      <c r="CT128" s="94">
        <v>0</v>
      </c>
      <c r="CU128" s="94">
        <v>10858.09</v>
      </c>
      <c r="CV128" s="94">
        <v>0</v>
      </c>
      <c r="CW128" s="94">
        <v>0</v>
      </c>
      <c r="CX128" s="92"/>
      <c r="CY128" s="94">
        <v>0</v>
      </c>
      <c r="CZ128" s="94">
        <v>0</v>
      </c>
      <c r="DA128" s="94">
        <v>144771.79</v>
      </c>
      <c r="DB128" s="94">
        <v>144771.79</v>
      </c>
      <c r="DC128" s="92"/>
      <c r="DD128" s="91" t="s">
        <v>0</v>
      </c>
      <c r="DE128" s="94">
        <v>0</v>
      </c>
      <c r="DF128" s="94">
        <v>0</v>
      </c>
      <c r="DG128" s="94">
        <v>0</v>
      </c>
      <c r="DH128" s="94">
        <v>0</v>
      </c>
      <c r="DI128" s="94">
        <v>0</v>
      </c>
    </row>
    <row r="129" spans="1:113" ht="61.2" x14ac:dyDescent="0.3">
      <c r="A129" s="91" t="s">
        <v>1664</v>
      </c>
      <c r="B129" s="91" t="s">
        <v>1199</v>
      </c>
      <c r="C129" s="91" t="s">
        <v>1200</v>
      </c>
      <c r="D129" s="91" t="s">
        <v>1208</v>
      </c>
      <c r="E129" s="91" t="s">
        <v>1214</v>
      </c>
      <c r="F129" s="91" t="s">
        <v>976</v>
      </c>
      <c r="G129" s="91" t="s">
        <v>977</v>
      </c>
      <c r="H129" s="91" t="s">
        <v>978</v>
      </c>
      <c r="I129" s="91" t="s">
        <v>297</v>
      </c>
      <c r="J129" s="91" t="s">
        <v>298</v>
      </c>
      <c r="K129" s="91" t="s">
        <v>1525</v>
      </c>
      <c r="L129" s="91" t="s">
        <v>37</v>
      </c>
      <c r="M129" s="94">
        <v>106845.41</v>
      </c>
      <c r="N129" s="94">
        <v>0</v>
      </c>
      <c r="O129" s="94">
        <v>106845.41</v>
      </c>
      <c r="P129" s="94">
        <v>106845.41</v>
      </c>
      <c r="Q129" s="94">
        <v>98832</v>
      </c>
      <c r="R129" s="94">
        <v>90818</v>
      </c>
      <c r="S129" s="94">
        <v>8014</v>
      </c>
      <c r="T129" s="94">
        <v>8013.41</v>
      </c>
      <c r="U129" s="94">
        <v>0</v>
      </c>
      <c r="V129" s="94">
        <v>8013.41</v>
      </c>
      <c r="W129" s="94">
        <v>0</v>
      </c>
      <c r="X129" s="94">
        <v>0</v>
      </c>
      <c r="Y129" s="92"/>
      <c r="Z129" s="91" t="s">
        <v>0</v>
      </c>
      <c r="AA129" s="94">
        <v>0</v>
      </c>
      <c r="AB129" s="94">
        <v>0</v>
      </c>
      <c r="AC129" s="94">
        <v>0</v>
      </c>
      <c r="AD129" s="92"/>
      <c r="AE129" s="91" t="s">
        <v>0</v>
      </c>
      <c r="AF129" s="91" t="s">
        <v>0</v>
      </c>
      <c r="AG129" s="114" t="s">
        <v>0</v>
      </c>
      <c r="AH129" s="94">
        <v>101939.56</v>
      </c>
      <c r="AI129" s="94">
        <v>101939.56</v>
      </c>
      <c r="AJ129" s="94">
        <v>94294.080000000002</v>
      </c>
      <c r="AK129" s="94">
        <v>86648.05</v>
      </c>
      <c r="AL129" s="94">
        <v>7646.03</v>
      </c>
      <c r="AM129" s="92"/>
      <c r="AN129" s="94">
        <v>101939.56</v>
      </c>
      <c r="AO129" s="94">
        <v>101939.56</v>
      </c>
      <c r="AP129" s="94">
        <v>94294.080000000002</v>
      </c>
      <c r="AQ129" s="94">
        <v>86648.05</v>
      </c>
      <c r="AR129" s="94">
        <v>7646.03</v>
      </c>
      <c r="AS129" s="94">
        <v>7645.48</v>
      </c>
      <c r="AT129" s="94">
        <v>0</v>
      </c>
      <c r="AU129" s="94">
        <f t="shared" si="1"/>
        <v>7645.48</v>
      </c>
      <c r="AV129" s="94">
        <v>7645.48</v>
      </c>
      <c r="AW129" s="94">
        <v>0</v>
      </c>
      <c r="AX129" s="94">
        <v>0</v>
      </c>
      <c r="AY129" s="94">
        <v>0</v>
      </c>
      <c r="AZ129" s="94">
        <v>0</v>
      </c>
      <c r="BA129" s="94">
        <v>0</v>
      </c>
      <c r="BB129" s="92"/>
      <c r="BC129" s="92"/>
      <c r="BD129" s="94">
        <v>0</v>
      </c>
      <c r="BE129" s="94">
        <v>0</v>
      </c>
      <c r="BF129" s="94">
        <v>101939.56</v>
      </c>
      <c r="BG129" s="94">
        <v>101939.56</v>
      </c>
      <c r="BH129" s="94">
        <v>94294.080000000002</v>
      </c>
      <c r="BI129" s="94">
        <v>86648.05</v>
      </c>
      <c r="BJ129" s="94">
        <v>7646.03</v>
      </c>
      <c r="BK129" s="94">
        <v>7645.48</v>
      </c>
      <c r="BL129" s="94">
        <v>0</v>
      </c>
      <c r="BM129" s="94">
        <v>7645.48</v>
      </c>
      <c r="BN129" s="94">
        <v>0</v>
      </c>
      <c r="BO129" s="94">
        <v>0</v>
      </c>
      <c r="BP129" s="92"/>
      <c r="BQ129" s="94">
        <v>101939.56</v>
      </c>
      <c r="BR129" s="94">
        <v>101939.56</v>
      </c>
      <c r="BS129" s="94">
        <v>94294.080000000002</v>
      </c>
      <c r="BT129" s="94">
        <v>86648.05</v>
      </c>
      <c r="BU129" s="94">
        <v>7646.03</v>
      </c>
      <c r="BV129" s="94">
        <v>7645.48</v>
      </c>
      <c r="BW129" s="94">
        <v>0</v>
      </c>
      <c r="BX129" s="94">
        <v>7645.48</v>
      </c>
      <c r="BY129" s="94">
        <v>0</v>
      </c>
      <c r="BZ129" s="94">
        <v>0</v>
      </c>
      <c r="CA129" s="94">
        <v>0</v>
      </c>
      <c r="CB129" s="94">
        <v>0</v>
      </c>
      <c r="CC129" s="92"/>
      <c r="CD129" s="92"/>
      <c r="CE129" s="94">
        <v>0</v>
      </c>
      <c r="CF129" s="94">
        <v>0</v>
      </c>
      <c r="CG129" s="94">
        <v>0</v>
      </c>
      <c r="CH129" s="94">
        <v>0</v>
      </c>
      <c r="CI129" s="94">
        <v>0</v>
      </c>
      <c r="CJ129" s="94">
        <v>0</v>
      </c>
      <c r="CK129" s="94">
        <v>0</v>
      </c>
      <c r="CL129" s="94">
        <v>0</v>
      </c>
      <c r="CM129" s="92"/>
      <c r="CN129" s="94">
        <v>58998.080000000002</v>
      </c>
      <c r="CO129" s="94">
        <v>58998.080000000002</v>
      </c>
      <c r="CP129" s="94">
        <v>54573.22</v>
      </c>
      <c r="CQ129" s="94">
        <v>50148.04</v>
      </c>
      <c r="CR129" s="94">
        <v>4425.18</v>
      </c>
      <c r="CS129" s="94">
        <v>4424.8599999999997</v>
      </c>
      <c r="CT129" s="94">
        <v>0</v>
      </c>
      <c r="CU129" s="94">
        <v>4424.8599999999997</v>
      </c>
      <c r="CV129" s="94">
        <v>0</v>
      </c>
      <c r="CW129" s="94">
        <v>0</v>
      </c>
      <c r="CX129" s="92"/>
      <c r="CY129" s="94">
        <v>0</v>
      </c>
      <c r="CZ129" s="94">
        <v>0</v>
      </c>
      <c r="DA129" s="94">
        <v>58998.080000000002</v>
      </c>
      <c r="DB129" s="94">
        <v>58998.080000000002</v>
      </c>
      <c r="DC129" s="92"/>
      <c r="DD129" s="91" t="s">
        <v>0</v>
      </c>
      <c r="DE129" s="94">
        <v>0</v>
      </c>
      <c r="DF129" s="94">
        <v>0</v>
      </c>
      <c r="DG129" s="94">
        <v>0</v>
      </c>
      <c r="DH129" s="94">
        <v>0</v>
      </c>
      <c r="DI129" s="94">
        <v>0</v>
      </c>
    </row>
    <row r="130" spans="1:113" ht="51" x14ac:dyDescent="0.3">
      <c r="A130" s="91" t="s">
        <v>1665</v>
      </c>
      <c r="B130" s="91" t="s">
        <v>1199</v>
      </c>
      <c r="C130" s="91" t="s">
        <v>1200</v>
      </c>
      <c r="D130" s="91" t="s">
        <v>1208</v>
      </c>
      <c r="E130" s="91" t="s">
        <v>1216</v>
      </c>
      <c r="F130" s="91" t="s">
        <v>976</v>
      </c>
      <c r="G130" s="91" t="s">
        <v>977</v>
      </c>
      <c r="H130" s="91" t="s">
        <v>978</v>
      </c>
      <c r="I130" s="91" t="s">
        <v>322</v>
      </c>
      <c r="J130" s="91" t="s">
        <v>323</v>
      </c>
      <c r="K130" s="91" t="s">
        <v>1666</v>
      </c>
      <c r="L130" s="91" t="s">
        <v>37</v>
      </c>
      <c r="M130" s="94">
        <v>135814</v>
      </c>
      <c r="N130" s="94">
        <v>0</v>
      </c>
      <c r="O130" s="94">
        <v>135814</v>
      </c>
      <c r="P130" s="94">
        <v>135814</v>
      </c>
      <c r="Q130" s="94">
        <v>115441</v>
      </c>
      <c r="R130" s="94">
        <v>115441</v>
      </c>
      <c r="S130" s="94">
        <v>0</v>
      </c>
      <c r="T130" s="94">
        <v>20373</v>
      </c>
      <c r="U130" s="94">
        <v>0</v>
      </c>
      <c r="V130" s="94">
        <v>20373</v>
      </c>
      <c r="W130" s="94">
        <v>0</v>
      </c>
      <c r="X130" s="94">
        <v>0</v>
      </c>
      <c r="Y130" s="92"/>
      <c r="Z130" s="91" t="s">
        <v>0</v>
      </c>
      <c r="AA130" s="94">
        <v>29900</v>
      </c>
      <c r="AB130" s="94">
        <v>29900</v>
      </c>
      <c r="AC130" s="94">
        <v>0</v>
      </c>
      <c r="AD130" s="92"/>
      <c r="AE130" s="91" t="s">
        <v>0</v>
      </c>
      <c r="AF130" s="91" t="s">
        <v>0</v>
      </c>
      <c r="AG130" s="114" t="s">
        <v>0</v>
      </c>
      <c r="AH130" s="94">
        <v>135813.99</v>
      </c>
      <c r="AI130" s="94">
        <v>135813.99</v>
      </c>
      <c r="AJ130" s="94">
        <v>115440.99</v>
      </c>
      <c r="AK130" s="94">
        <v>115440.99</v>
      </c>
      <c r="AL130" s="94">
        <v>0</v>
      </c>
      <c r="AM130" s="92"/>
      <c r="AN130" s="94">
        <v>135813.99</v>
      </c>
      <c r="AO130" s="94">
        <v>135813.99</v>
      </c>
      <c r="AP130" s="94">
        <v>115440.99</v>
      </c>
      <c r="AQ130" s="94">
        <v>115440.99</v>
      </c>
      <c r="AR130" s="94">
        <v>0</v>
      </c>
      <c r="AS130" s="94">
        <v>20373</v>
      </c>
      <c r="AT130" s="94">
        <v>0</v>
      </c>
      <c r="AU130" s="94">
        <f t="shared" si="1"/>
        <v>20373</v>
      </c>
      <c r="AV130" s="94">
        <v>20373</v>
      </c>
      <c r="AW130" s="94">
        <v>0</v>
      </c>
      <c r="AX130" s="94">
        <v>0</v>
      </c>
      <c r="AY130" s="94">
        <v>0</v>
      </c>
      <c r="AZ130" s="94">
        <v>0</v>
      </c>
      <c r="BA130" s="94">
        <v>0</v>
      </c>
      <c r="BB130" s="92"/>
      <c r="BC130" s="92"/>
      <c r="BD130" s="94">
        <v>0</v>
      </c>
      <c r="BE130" s="94">
        <v>0</v>
      </c>
      <c r="BF130" s="94">
        <v>135813.99</v>
      </c>
      <c r="BG130" s="94">
        <v>135813.99</v>
      </c>
      <c r="BH130" s="94">
        <v>115440.99</v>
      </c>
      <c r="BI130" s="94">
        <v>115440.99</v>
      </c>
      <c r="BJ130" s="94">
        <v>0</v>
      </c>
      <c r="BK130" s="94">
        <v>20373</v>
      </c>
      <c r="BL130" s="94">
        <v>0</v>
      </c>
      <c r="BM130" s="94">
        <v>20373</v>
      </c>
      <c r="BN130" s="94">
        <v>0</v>
      </c>
      <c r="BO130" s="94">
        <v>0</v>
      </c>
      <c r="BP130" s="92"/>
      <c r="BQ130" s="94">
        <v>135813.99</v>
      </c>
      <c r="BR130" s="94">
        <v>135813.99</v>
      </c>
      <c r="BS130" s="94">
        <v>115440.99</v>
      </c>
      <c r="BT130" s="94">
        <v>115440.99</v>
      </c>
      <c r="BU130" s="94">
        <v>0</v>
      </c>
      <c r="BV130" s="94">
        <v>20373</v>
      </c>
      <c r="BW130" s="94">
        <v>0</v>
      </c>
      <c r="BX130" s="94">
        <v>20373</v>
      </c>
      <c r="BY130" s="94">
        <v>0</v>
      </c>
      <c r="BZ130" s="94">
        <v>0</v>
      </c>
      <c r="CA130" s="94">
        <v>0</v>
      </c>
      <c r="CB130" s="94">
        <v>0</v>
      </c>
      <c r="CC130" s="92"/>
      <c r="CD130" s="92"/>
      <c r="CE130" s="94">
        <v>0</v>
      </c>
      <c r="CF130" s="94">
        <v>0</v>
      </c>
      <c r="CG130" s="94">
        <v>0</v>
      </c>
      <c r="CH130" s="94">
        <v>0</v>
      </c>
      <c r="CI130" s="94">
        <v>0</v>
      </c>
      <c r="CJ130" s="94">
        <v>0</v>
      </c>
      <c r="CK130" s="94">
        <v>0</v>
      </c>
      <c r="CL130" s="94">
        <v>0</v>
      </c>
      <c r="CM130" s="92"/>
      <c r="CN130" s="94">
        <v>126704.2</v>
      </c>
      <c r="CO130" s="94">
        <v>126704.2</v>
      </c>
      <c r="CP130" s="94">
        <v>107697.73</v>
      </c>
      <c r="CQ130" s="94">
        <v>107697.73</v>
      </c>
      <c r="CR130" s="94">
        <v>0</v>
      </c>
      <c r="CS130" s="94">
        <v>19006.47</v>
      </c>
      <c r="CT130" s="94">
        <v>0</v>
      </c>
      <c r="CU130" s="94">
        <v>19006.47</v>
      </c>
      <c r="CV130" s="94">
        <v>0</v>
      </c>
      <c r="CW130" s="94">
        <v>0</v>
      </c>
      <c r="CX130" s="92"/>
      <c r="CY130" s="94">
        <v>0</v>
      </c>
      <c r="CZ130" s="94">
        <v>0</v>
      </c>
      <c r="DA130" s="94">
        <v>126704.2</v>
      </c>
      <c r="DB130" s="94">
        <v>126704.2</v>
      </c>
      <c r="DC130" s="92"/>
      <c r="DD130" s="91" t="s">
        <v>0</v>
      </c>
      <c r="DE130" s="94">
        <v>0</v>
      </c>
      <c r="DF130" s="94">
        <v>0</v>
      </c>
      <c r="DG130" s="94">
        <v>0</v>
      </c>
      <c r="DH130" s="94">
        <v>0</v>
      </c>
      <c r="DI130" s="94">
        <v>0</v>
      </c>
    </row>
    <row r="131" spans="1:113" ht="51" x14ac:dyDescent="0.3">
      <c r="A131" s="91" t="s">
        <v>1667</v>
      </c>
      <c r="B131" s="91" t="s">
        <v>1199</v>
      </c>
      <c r="C131" s="91" t="s">
        <v>1200</v>
      </c>
      <c r="D131" s="91" t="s">
        <v>1208</v>
      </c>
      <c r="E131" s="91" t="s">
        <v>1216</v>
      </c>
      <c r="F131" s="91" t="s">
        <v>976</v>
      </c>
      <c r="G131" s="91" t="s">
        <v>977</v>
      </c>
      <c r="H131" s="91" t="s">
        <v>978</v>
      </c>
      <c r="I131" s="91" t="s">
        <v>319</v>
      </c>
      <c r="J131" s="91" t="s">
        <v>320</v>
      </c>
      <c r="K131" s="91" t="s">
        <v>1526</v>
      </c>
      <c r="L131" s="91" t="s">
        <v>37</v>
      </c>
      <c r="M131" s="94">
        <v>146702.29999999999</v>
      </c>
      <c r="N131" s="94">
        <v>0</v>
      </c>
      <c r="O131" s="94">
        <v>146702.29999999999</v>
      </c>
      <c r="P131" s="94">
        <v>146702.29999999999</v>
      </c>
      <c r="Q131" s="94">
        <v>124266</v>
      </c>
      <c r="R131" s="94">
        <v>124266</v>
      </c>
      <c r="S131" s="94">
        <v>0</v>
      </c>
      <c r="T131" s="94">
        <v>22436.3</v>
      </c>
      <c r="U131" s="94">
        <v>0</v>
      </c>
      <c r="V131" s="94">
        <v>22436.3</v>
      </c>
      <c r="W131" s="94">
        <v>0</v>
      </c>
      <c r="X131" s="94">
        <v>0</v>
      </c>
      <c r="Y131" s="92"/>
      <c r="Z131" s="91" t="s">
        <v>0</v>
      </c>
      <c r="AA131" s="94">
        <v>37058.82</v>
      </c>
      <c r="AB131" s="94">
        <v>37058.82</v>
      </c>
      <c r="AC131" s="94">
        <v>0</v>
      </c>
      <c r="AD131" s="92"/>
      <c r="AE131" s="91" t="s">
        <v>0</v>
      </c>
      <c r="AF131" s="91" t="s">
        <v>0</v>
      </c>
      <c r="AG131" s="114" t="s">
        <v>0</v>
      </c>
      <c r="AH131" s="94">
        <v>145110.69</v>
      </c>
      <c r="AI131" s="94">
        <v>145110.69</v>
      </c>
      <c r="AJ131" s="94">
        <v>122917.81</v>
      </c>
      <c r="AK131" s="94">
        <v>122917.81</v>
      </c>
      <c r="AL131" s="94">
        <v>0</v>
      </c>
      <c r="AM131" s="92"/>
      <c r="AN131" s="94">
        <v>145110.69</v>
      </c>
      <c r="AO131" s="94">
        <v>145110.69</v>
      </c>
      <c r="AP131" s="94">
        <v>122917.81</v>
      </c>
      <c r="AQ131" s="94">
        <v>122917.81</v>
      </c>
      <c r="AR131" s="94">
        <v>0</v>
      </c>
      <c r="AS131" s="94">
        <v>22192.880000000001</v>
      </c>
      <c r="AT131" s="94">
        <v>0</v>
      </c>
      <c r="AU131" s="94">
        <f t="shared" si="1"/>
        <v>22192.880000000001</v>
      </c>
      <c r="AV131" s="94">
        <v>22192.880000000001</v>
      </c>
      <c r="AW131" s="94">
        <v>0</v>
      </c>
      <c r="AX131" s="94">
        <v>0</v>
      </c>
      <c r="AY131" s="94">
        <v>0</v>
      </c>
      <c r="AZ131" s="94">
        <v>0</v>
      </c>
      <c r="BA131" s="94">
        <v>0</v>
      </c>
      <c r="BB131" s="92"/>
      <c r="BC131" s="92"/>
      <c r="BD131" s="94">
        <v>0</v>
      </c>
      <c r="BE131" s="94">
        <v>0</v>
      </c>
      <c r="BF131" s="94">
        <v>145110.69</v>
      </c>
      <c r="BG131" s="94">
        <v>145110.69</v>
      </c>
      <c r="BH131" s="94">
        <v>122917.81</v>
      </c>
      <c r="BI131" s="94">
        <v>122917.81</v>
      </c>
      <c r="BJ131" s="94">
        <v>0</v>
      </c>
      <c r="BK131" s="94">
        <v>22192.880000000001</v>
      </c>
      <c r="BL131" s="94">
        <v>0</v>
      </c>
      <c r="BM131" s="94">
        <v>22192.880000000001</v>
      </c>
      <c r="BN131" s="94">
        <v>0</v>
      </c>
      <c r="BO131" s="94">
        <v>0</v>
      </c>
      <c r="BP131" s="92"/>
      <c r="BQ131" s="94">
        <v>145110.69</v>
      </c>
      <c r="BR131" s="94">
        <v>145110.69</v>
      </c>
      <c r="BS131" s="94">
        <v>122917.81</v>
      </c>
      <c r="BT131" s="94">
        <v>122917.81</v>
      </c>
      <c r="BU131" s="94">
        <v>0</v>
      </c>
      <c r="BV131" s="94">
        <v>22192.880000000001</v>
      </c>
      <c r="BW131" s="94">
        <v>0</v>
      </c>
      <c r="BX131" s="94">
        <v>22192.880000000001</v>
      </c>
      <c r="BY131" s="94">
        <v>0</v>
      </c>
      <c r="BZ131" s="94">
        <v>0</v>
      </c>
      <c r="CA131" s="94">
        <v>0</v>
      </c>
      <c r="CB131" s="94">
        <v>0</v>
      </c>
      <c r="CC131" s="99">
        <v>44042</v>
      </c>
      <c r="CD131" s="92"/>
      <c r="CE131" s="94">
        <v>0</v>
      </c>
      <c r="CF131" s="94">
        <v>0</v>
      </c>
      <c r="CG131" s="94">
        <v>0</v>
      </c>
      <c r="CH131" s="94">
        <v>0</v>
      </c>
      <c r="CI131" s="94">
        <v>0</v>
      </c>
      <c r="CJ131" s="94">
        <v>0</v>
      </c>
      <c r="CK131" s="94">
        <v>0</v>
      </c>
      <c r="CL131" s="94">
        <v>0</v>
      </c>
      <c r="CM131" s="92"/>
      <c r="CN131" s="94">
        <v>57961.34</v>
      </c>
      <c r="CO131" s="94">
        <v>57961.34</v>
      </c>
      <c r="CP131" s="94">
        <v>49096.87</v>
      </c>
      <c r="CQ131" s="94">
        <v>49096.87</v>
      </c>
      <c r="CR131" s="94">
        <v>0</v>
      </c>
      <c r="CS131" s="94">
        <v>8864.4699999999993</v>
      </c>
      <c r="CT131" s="94">
        <v>0</v>
      </c>
      <c r="CU131" s="94">
        <v>8864.4699999999993</v>
      </c>
      <c r="CV131" s="94">
        <v>0</v>
      </c>
      <c r="CW131" s="94">
        <v>0</v>
      </c>
      <c r="CX131" s="92"/>
      <c r="CY131" s="94">
        <v>0</v>
      </c>
      <c r="CZ131" s="94">
        <v>0</v>
      </c>
      <c r="DA131" s="94">
        <v>57961.34</v>
      </c>
      <c r="DB131" s="94">
        <v>57961.34</v>
      </c>
      <c r="DC131" s="92"/>
      <c r="DD131" s="91" t="s">
        <v>0</v>
      </c>
      <c r="DE131" s="94">
        <v>0</v>
      </c>
      <c r="DF131" s="94">
        <v>0</v>
      </c>
      <c r="DG131" s="94">
        <v>0</v>
      </c>
      <c r="DH131" s="94">
        <v>0</v>
      </c>
      <c r="DI131" s="94">
        <v>0</v>
      </c>
    </row>
    <row r="132" spans="1:113" ht="51" x14ac:dyDescent="0.3">
      <c r="A132" s="91" t="s">
        <v>1668</v>
      </c>
      <c r="B132" s="91" t="s">
        <v>1199</v>
      </c>
      <c r="C132" s="91" t="s">
        <v>1200</v>
      </c>
      <c r="D132" s="91" t="s">
        <v>1208</v>
      </c>
      <c r="E132" s="91" t="s">
        <v>1216</v>
      </c>
      <c r="F132" s="91" t="s">
        <v>976</v>
      </c>
      <c r="G132" s="91" t="s">
        <v>977</v>
      </c>
      <c r="H132" s="91" t="s">
        <v>978</v>
      </c>
      <c r="I132" s="91" t="s">
        <v>310</v>
      </c>
      <c r="J132" s="91" t="s">
        <v>311</v>
      </c>
      <c r="K132" s="91" t="s">
        <v>1524</v>
      </c>
      <c r="L132" s="91" t="s">
        <v>981</v>
      </c>
      <c r="M132" s="94">
        <v>457440.47</v>
      </c>
      <c r="N132" s="94">
        <v>0</v>
      </c>
      <c r="O132" s="94">
        <v>457440.47</v>
      </c>
      <c r="P132" s="94">
        <v>457440.47</v>
      </c>
      <c r="Q132" s="94">
        <v>376257.04</v>
      </c>
      <c r="R132" s="94">
        <v>376257.04</v>
      </c>
      <c r="S132" s="94">
        <v>0</v>
      </c>
      <c r="T132" s="94">
        <v>81183.429999999993</v>
      </c>
      <c r="U132" s="94">
        <v>0</v>
      </c>
      <c r="V132" s="94">
        <v>81183.429999999993</v>
      </c>
      <c r="W132" s="94">
        <v>0</v>
      </c>
      <c r="X132" s="94">
        <v>0</v>
      </c>
      <c r="Y132" s="92"/>
      <c r="Z132" s="91" t="s">
        <v>0</v>
      </c>
      <c r="AA132" s="94">
        <v>0</v>
      </c>
      <c r="AB132" s="94">
        <v>0</v>
      </c>
      <c r="AC132" s="94">
        <v>0</v>
      </c>
      <c r="AD132" s="92"/>
      <c r="AE132" s="91" t="s">
        <v>0</v>
      </c>
      <c r="AF132" s="91" t="s">
        <v>0</v>
      </c>
      <c r="AG132" s="114" t="s">
        <v>0</v>
      </c>
      <c r="AH132" s="94">
        <v>45569.23</v>
      </c>
      <c r="AI132" s="94">
        <v>45569.23</v>
      </c>
      <c r="AJ132" s="94">
        <v>150249.21</v>
      </c>
      <c r="AK132" s="94">
        <v>150249.21</v>
      </c>
      <c r="AL132" s="94">
        <v>0</v>
      </c>
      <c r="AM132" s="92"/>
      <c r="AN132" s="94">
        <v>45569.23</v>
      </c>
      <c r="AO132" s="94">
        <v>45569.23</v>
      </c>
      <c r="AP132" s="94">
        <v>38733.81</v>
      </c>
      <c r="AQ132" s="94">
        <v>38733.81</v>
      </c>
      <c r="AR132" s="94">
        <v>0</v>
      </c>
      <c r="AS132" s="94">
        <v>6835.42</v>
      </c>
      <c r="AT132" s="94">
        <v>0</v>
      </c>
      <c r="AU132" s="94">
        <f t="shared" si="1"/>
        <v>6835.42</v>
      </c>
      <c r="AV132" s="94">
        <v>6835.42</v>
      </c>
      <c r="AW132" s="94">
        <v>0</v>
      </c>
      <c r="AX132" s="94">
        <v>0</v>
      </c>
      <c r="AY132" s="94">
        <v>0</v>
      </c>
      <c r="AZ132" s="94">
        <v>0</v>
      </c>
      <c r="BA132" s="94">
        <v>0</v>
      </c>
      <c r="BB132" s="92"/>
      <c r="BC132" s="92"/>
      <c r="BD132" s="94">
        <v>0</v>
      </c>
      <c r="BE132" s="94">
        <v>0</v>
      </c>
      <c r="BF132" s="94">
        <v>45569.23</v>
      </c>
      <c r="BG132" s="94">
        <v>45569.23</v>
      </c>
      <c r="BH132" s="94">
        <v>38733.81</v>
      </c>
      <c r="BI132" s="94">
        <v>38733.81</v>
      </c>
      <c r="BJ132" s="94">
        <v>0</v>
      </c>
      <c r="BK132" s="94">
        <v>6835.42</v>
      </c>
      <c r="BL132" s="94">
        <v>0</v>
      </c>
      <c r="BM132" s="94">
        <v>6835.42</v>
      </c>
      <c r="BN132" s="94">
        <v>0</v>
      </c>
      <c r="BO132" s="94">
        <v>0</v>
      </c>
      <c r="BP132" s="92"/>
      <c r="BQ132" s="94">
        <v>26598.57</v>
      </c>
      <c r="BR132" s="94">
        <v>26598.57</v>
      </c>
      <c r="BS132" s="94">
        <v>22608.76</v>
      </c>
      <c r="BT132" s="94">
        <v>22608.76</v>
      </c>
      <c r="BU132" s="94">
        <v>0</v>
      </c>
      <c r="BV132" s="94">
        <v>3989.81</v>
      </c>
      <c r="BW132" s="94">
        <v>0</v>
      </c>
      <c r="BX132" s="94">
        <v>3989.81</v>
      </c>
      <c r="BY132" s="94">
        <v>0</v>
      </c>
      <c r="BZ132" s="94">
        <v>0</v>
      </c>
      <c r="CA132" s="94">
        <v>0</v>
      </c>
      <c r="CB132" s="94">
        <v>0</v>
      </c>
      <c r="CC132" s="92"/>
      <c r="CD132" s="92"/>
      <c r="CE132" s="94">
        <v>0</v>
      </c>
      <c r="CF132" s="94">
        <v>0</v>
      </c>
      <c r="CG132" s="94">
        <v>0</v>
      </c>
      <c r="CH132" s="94">
        <v>0</v>
      </c>
      <c r="CI132" s="94">
        <v>0</v>
      </c>
      <c r="CJ132" s="94">
        <v>0</v>
      </c>
      <c r="CK132" s="94">
        <v>0</v>
      </c>
      <c r="CL132" s="94">
        <v>289.39999999999998</v>
      </c>
      <c r="CM132" s="92"/>
      <c r="CN132" s="94">
        <v>5055</v>
      </c>
      <c r="CO132" s="94">
        <v>5055</v>
      </c>
      <c r="CP132" s="94">
        <v>4296.75</v>
      </c>
      <c r="CQ132" s="94">
        <v>4296.75</v>
      </c>
      <c r="CR132" s="94">
        <v>0</v>
      </c>
      <c r="CS132" s="94">
        <v>758.25</v>
      </c>
      <c r="CT132" s="94">
        <v>0</v>
      </c>
      <c r="CU132" s="94">
        <v>758.25</v>
      </c>
      <c r="CV132" s="94">
        <v>0</v>
      </c>
      <c r="CW132" s="94">
        <v>0</v>
      </c>
      <c r="CX132" s="92"/>
      <c r="CY132" s="94">
        <v>0</v>
      </c>
      <c r="CZ132" s="94">
        <v>0</v>
      </c>
      <c r="DA132" s="94">
        <v>5055</v>
      </c>
      <c r="DB132" s="94">
        <v>5055</v>
      </c>
      <c r="DC132" s="92"/>
      <c r="DD132" s="91" t="s">
        <v>0</v>
      </c>
      <c r="DE132" s="94">
        <v>0</v>
      </c>
      <c r="DF132" s="94">
        <v>0</v>
      </c>
      <c r="DG132" s="94">
        <v>0</v>
      </c>
      <c r="DH132" s="94">
        <v>0</v>
      </c>
      <c r="DI132" s="94">
        <v>0</v>
      </c>
    </row>
    <row r="133" spans="1:113" ht="51" x14ac:dyDescent="0.3">
      <c r="A133" s="91" t="s">
        <v>1669</v>
      </c>
      <c r="B133" s="91" t="s">
        <v>1199</v>
      </c>
      <c r="C133" s="91" t="s">
        <v>1200</v>
      </c>
      <c r="D133" s="91" t="s">
        <v>1208</v>
      </c>
      <c r="E133" s="91" t="s">
        <v>1216</v>
      </c>
      <c r="F133" s="91" t="s">
        <v>976</v>
      </c>
      <c r="G133" s="91" t="s">
        <v>977</v>
      </c>
      <c r="H133" s="91" t="s">
        <v>978</v>
      </c>
      <c r="I133" s="91" t="s">
        <v>316</v>
      </c>
      <c r="J133" s="91" t="s">
        <v>1219</v>
      </c>
      <c r="K133" s="91" t="s">
        <v>1522</v>
      </c>
      <c r="L133" s="91" t="s">
        <v>37</v>
      </c>
      <c r="M133" s="94">
        <v>397378</v>
      </c>
      <c r="N133" s="94">
        <v>0</v>
      </c>
      <c r="O133" s="94">
        <v>397378</v>
      </c>
      <c r="P133" s="94">
        <v>397378</v>
      </c>
      <c r="Q133" s="94">
        <v>337771</v>
      </c>
      <c r="R133" s="94">
        <v>337771</v>
      </c>
      <c r="S133" s="94">
        <v>0</v>
      </c>
      <c r="T133" s="94">
        <v>59607</v>
      </c>
      <c r="U133" s="94">
        <v>0</v>
      </c>
      <c r="V133" s="94">
        <v>59607</v>
      </c>
      <c r="W133" s="94">
        <v>0</v>
      </c>
      <c r="X133" s="94">
        <v>0</v>
      </c>
      <c r="Y133" s="92"/>
      <c r="Z133" s="91" t="s">
        <v>0</v>
      </c>
      <c r="AA133" s="94">
        <v>100754.36</v>
      </c>
      <c r="AB133" s="94">
        <v>100754.36</v>
      </c>
      <c r="AC133" s="94">
        <v>0</v>
      </c>
      <c r="AD133" s="92"/>
      <c r="AE133" s="91" t="s">
        <v>0</v>
      </c>
      <c r="AF133" s="91" t="s">
        <v>0</v>
      </c>
      <c r="AG133" s="114" t="s">
        <v>0</v>
      </c>
      <c r="AH133" s="94">
        <v>391596.86</v>
      </c>
      <c r="AI133" s="94">
        <v>391596.86</v>
      </c>
      <c r="AJ133" s="94">
        <v>332857.03000000003</v>
      </c>
      <c r="AK133" s="94">
        <v>332857.03000000003</v>
      </c>
      <c r="AL133" s="94">
        <v>0</v>
      </c>
      <c r="AM133" s="92"/>
      <c r="AN133" s="94">
        <v>391596.86</v>
      </c>
      <c r="AO133" s="94">
        <v>391596.86</v>
      </c>
      <c r="AP133" s="94">
        <v>332857.03000000003</v>
      </c>
      <c r="AQ133" s="94">
        <v>332857.03000000003</v>
      </c>
      <c r="AR133" s="94">
        <v>0</v>
      </c>
      <c r="AS133" s="94">
        <v>58739.83</v>
      </c>
      <c r="AT133" s="94">
        <v>0</v>
      </c>
      <c r="AU133" s="94">
        <f t="shared" si="1"/>
        <v>58739.83</v>
      </c>
      <c r="AV133" s="94">
        <v>58739.83</v>
      </c>
      <c r="AW133" s="94">
        <v>0</v>
      </c>
      <c r="AX133" s="94">
        <v>0</v>
      </c>
      <c r="AY133" s="94">
        <v>0</v>
      </c>
      <c r="AZ133" s="94">
        <v>0</v>
      </c>
      <c r="BA133" s="94">
        <v>0</v>
      </c>
      <c r="BB133" s="92"/>
      <c r="BC133" s="92"/>
      <c r="BD133" s="94">
        <v>0</v>
      </c>
      <c r="BE133" s="94">
        <v>0</v>
      </c>
      <c r="BF133" s="94">
        <v>391596.86</v>
      </c>
      <c r="BG133" s="94">
        <v>391596.86</v>
      </c>
      <c r="BH133" s="94">
        <v>332857.03000000003</v>
      </c>
      <c r="BI133" s="94">
        <v>332857.03000000003</v>
      </c>
      <c r="BJ133" s="94">
        <v>0</v>
      </c>
      <c r="BK133" s="94">
        <v>58739.83</v>
      </c>
      <c r="BL133" s="94">
        <v>0</v>
      </c>
      <c r="BM133" s="94">
        <v>58739.83</v>
      </c>
      <c r="BN133" s="94">
        <v>0</v>
      </c>
      <c r="BO133" s="94">
        <v>0</v>
      </c>
      <c r="BP133" s="92"/>
      <c r="BQ133" s="94">
        <v>391596.86</v>
      </c>
      <c r="BR133" s="94">
        <v>391596.86</v>
      </c>
      <c r="BS133" s="94">
        <v>332857.03000000003</v>
      </c>
      <c r="BT133" s="94">
        <v>332857.03000000003</v>
      </c>
      <c r="BU133" s="94">
        <v>0</v>
      </c>
      <c r="BV133" s="94">
        <v>58739.83</v>
      </c>
      <c r="BW133" s="94">
        <v>0</v>
      </c>
      <c r="BX133" s="94">
        <v>58739.83</v>
      </c>
      <c r="BY133" s="94">
        <v>0</v>
      </c>
      <c r="BZ133" s="94">
        <v>0</v>
      </c>
      <c r="CA133" s="94">
        <v>0</v>
      </c>
      <c r="CB133" s="94">
        <v>0</v>
      </c>
      <c r="CC133" s="92"/>
      <c r="CD133" s="92"/>
      <c r="CE133" s="94">
        <v>0</v>
      </c>
      <c r="CF133" s="94">
        <v>0</v>
      </c>
      <c r="CG133" s="94">
        <v>0</v>
      </c>
      <c r="CH133" s="94">
        <v>0</v>
      </c>
      <c r="CI133" s="94">
        <v>0</v>
      </c>
      <c r="CJ133" s="94">
        <v>0</v>
      </c>
      <c r="CK133" s="94">
        <v>0</v>
      </c>
      <c r="CL133" s="94">
        <v>4260.7</v>
      </c>
      <c r="CM133" s="92"/>
      <c r="CN133" s="94">
        <v>39278.370000000003</v>
      </c>
      <c r="CO133" s="94">
        <v>39278.370000000003</v>
      </c>
      <c r="CP133" s="94">
        <v>33386.58</v>
      </c>
      <c r="CQ133" s="94">
        <v>33386.58</v>
      </c>
      <c r="CR133" s="94">
        <v>0</v>
      </c>
      <c r="CS133" s="94">
        <v>5891.79</v>
      </c>
      <c r="CT133" s="94">
        <v>0</v>
      </c>
      <c r="CU133" s="94">
        <v>5891.79</v>
      </c>
      <c r="CV133" s="94">
        <v>0</v>
      </c>
      <c r="CW133" s="94">
        <v>0</v>
      </c>
      <c r="CX133" s="92"/>
      <c r="CY133" s="94">
        <v>0</v>
      </c>
      <c r="CZ133" s="94">
        <v>0</v>
      </c>
      <c r="DA133" s="94">
        <v>39278.370000000003</v>
      </c>
      <c r="DB133" s="94">
        <v>39278.370000000003</v>
      </c>
      <c r="DC133" s="92"/>
      <c r="DD133" s="91" t="s">
        <v>0</v>
      </c>
      <c r="DE133" s="94">
        <v>0</v>
      </c>
      <c r="DF133" s="94">
        <v>0</v>
      </c>
      <c r="DG133" s="94">
        <v>0</v>
      </c>
      <c r="DH133" s="94">
        <v>0</v>
      </c>
      <c r="DI133" s="94">
        <v>0</v>
      </c>
    </row>
    <row r="134" spans="1:113" ht="51" x14ac:dyDescent="0.3">
      <c r="A134" s="91" t="s">
        <v>1670</v>
      </c>
      <c r="B134" s="91" t="s">
        <v>1199</v>
      </c>
      <c r="C134" s="91" t="s">
        <v>1200</v>
      </c>
      <c r="D134" s="91" t="s">
        <v>1208</v>
      </c>
      <c r="E134" s="91" t="s">
        <v>1216</v>
      </c>
      <c r="F134" s="91" t="s">
        <v>976</v>
      </c>
      <c r="G134" s="91" t="s">
        <v>977</v>
      </c>
      <c r="H134" s="91" t="s">
        <v>978</v>
      </c>
      <c r="I134" s="91" t="s">
        <v>313</v>
      </c>
      <c r="J134" s="91" t="s">
        <v>314</v>
      </c>
      <c r="K134" s="91" t="s">
        <v>1525</v>
      </c>
      <c r="L134" s="91" t="s">
        <v>37</v>
      </c>
      <c r="M134" s="94">
        <v>856424.88</v>
      </c>
      <c r="N134" s="94">
        <v>0</v>
      </c>
      <c r="O134" s="94">
        <v>856424.88</v>
      </c>
      <c r="P134" s="94">
        <v>856424.88</v>
      </c>
      <c r="Q134" s="94">
        <v>685521.19</v>
      </c>
      <c r="R134" s="94">
        <v>685521.19</v>
      </c>
      <c r="S134" s="94">
        <v>0</v>
      </c>
      <c r="T134" s="94">
        <v>170903.69</v>
      </c>
      <c r="U134" s="94">
        <v>0</v>
      </c>
      <c r="V134" s="94">
        <v>170903.69</v>
      </c>
      <c r="W134" s="94">
        <v>0</v>
      </c>
      <c r="X134" s="94">
        <v>0</v>
      </c>
      <c r="Y134" s="92"/>
      <c r="Z134" s="91" t="s">
        <v>0</v>
      </c>
      <c r="AA134" s="94">
        <v>140000</v>
      </c>
      <c r="AB134" s="94">
        <v>140000</v>
      </c>
      <c r="AC134" s="94">
        <v>0</v>
      </c>
      <c r="AD134" s="92"/>
      <c r="AE134" s="91" t="s">
        <v>0</v>
      </c>
      <c r="AF134" s="91" t="s">
        <v>0</v>
      </c>
      <c r="AG134" s="114" t="s">
        <v>0</v>
      </c>
      <c r="AH134" s="94">
        <v>856424.88</v>
      </c>
      <c r="AI134" s="94">
        <v>856424.88</v>
      </c>
      <c r="AJ134" s="94">
        <v>685521.19</v>
      </c>
      <c r="AK134" s="94">
        <v>685521.19</v>
      </c>
      <c r="AL134" s="94">
        <v>0</v>
      </c>
      <c r="AM134" s="92"/>
      <c r="AN134" s="94">
        <v>856424.88</v>
      </c>
      <c r="AO134" s="94">
        <v>856424.88</v>
      </c>
      <c r="AP134" s="94">
        <v>685521.19</v>
      </c>
      <c r="AQ134" s="94">
        <v>685521.19</v>
      </c>
      <c r="AR134" s="94">
        <v>0</v>
      </c>
      <c r="AS134" s="94">
        <v>170903.69</v>
      </c>
      <c r="AT134" s="94">
        <v>0</v>
      </c>
      <c r="AU134" s="94">
        <f t="shared" si="1"/>
        <v>170903.69</v>
      </c>
      <c r="AV134" s="94">
        <v>170903.69</v>
      </c>
      <c r="AW134" s="94">
        <v>0</v>
      </c>
      <c r="AX134" s="94">
        <v>0</v>
      </c>
      <c r="AY134" s="94">
        <v>0</v>
      </c>
      <c r="AZ134" s="94">
        <v>0</v>
      </c>
      <c r="BA134" s="94">
        <v>0</v>
      </c>
      <c r="BB134" s="92"/>
      <c r="BC134" s="92"/>
      <c r="BD134" s="94">
        <v>0</v>
      </c>
      <c r="BE134" s="94">
        <v>0</v>
      </c>
      <c r="BF134" s="94">
        <v>856424.88</v>
      </c>
      <c r="BG134" s="94">
        <v>856424.88</v>
      </c>
      <c r="BH134" s="94">
        <v>685521.19</v>
      </c>
      <c r="BI134" s="94">
        <v>685521.19</v>
      </c>
      <c r="BJ134" s="94">
        <v>0</v>
      </c>
      <c r="BK134" s="94">
        <v>170903.69</v>
      </c>
      <c r="BL134" s="94">
        <v>0</v>
      </c>
      <c r="BM134" s="94">
        <v>170903.69</v>
      </c>
      <c r="BN134" s="94">
        <v>0</v>
      </c>
      <c r="BO134" s="94">
        <v>0</v>
      </c>
      <c r="BP134" s="92"/>
      <c r="BQ134" s="94">
        <v>856424.88</v>
      </c>
      <c r="BR134" s="94">
        <v>856424.88</v>
      </c>
      <c r="BS134" s="94">
        <v>685521.19</v>
      </c>
      <c r="BT134" s="94">
        <v>685521.19</v>
      </c>
      <c r="BU134" s="94">
        <v>0</v>
      </c>
      <c r="BV134" s="94">
        <v>170903.69</v>
      </c>
      <c r="BW134" s="94">
        <v>0</v>
      </c>
      <c r="BX134" s="94">
        <v>170903.69</v>
      </c>
      <c r="BY134" s="94">
        <v>0</v>
      </c>
      <c r="BZ134" s="94">
        <v>0</v>
      </c>
      <c r="CA134" s="94">
        <v>0</v>
      </c>
      <c r="CB134" s="94">
        <v>0</v>
      </c>
      <c r="CC134" s="99">
        <v>44042</v>
      </c>
      <c r="CD134" s="92"/>
      <c r="CE134" s="94">
        <v>0</v>
      </c>
      <c r="CF134" s="94">
        <v>0</v>
      </c>
      <c r="CG134" s="94">
        <v>0</v>
      </c>
      <c r="CH134" s="94">
        <v>0</v>
      </c>
      <c r="CI134" s="94">
        <v>0</v>
      </c>
      <c r="CJ134" s="94">
        <v>0</v>
      </c>
      <c r="CK134" s="94">
        <v>0</v>
      </c>
      <c r="CL134" s="94">
        <v>7554.94</v>
      </c>
      <c r="CM134" s="92"/>
      <c r="CN134" s="94">
        <v>0</v>
      </c>
      <c r="CO134" s="94">
        <v>0</v>
      </c>
      <c r="CP134" s="94">
        <v>0</v>
      </c>
      <c r="CQ134" s="94">
        <v>0</v>
      </c>
      <c r="CR134" s="94">
        <v>0</v>
      </c>
      <c r="CS134" s="94">
        <v>0</v>
      </c>
      <c r="CT134" s="94">
        <v>0</v>
      </c>
      <c r="CU134" s="94">
        <v>0</v>
      </c>
      <c r="CV134" s="94">
        <v>0</v>
      </c>
      <c r="CW134" s="94">
        <v>0</v>
      </c>
      <c r="CX134" s="92"/>
      <c r="CY134" s="94">
        <v>0</v>
      </c>
      <c r="CZ134" s="94">
        <v>0</v>
      </c>
      <c r="DA134" s="94">
        <v>0</v>
      </c>
      <c r="DB134" s="94">
        <v>0</v>
      </c>
      <c r="DC134" s="92"/>
      <c r="DD134" s="91" t="s">
        <v>0</v>
      </c>
      <c r="DE134" s="94">
        <v>0</v>
      </c>
      <c r="DF134" s="94">
        <v>0</v>
      </c>
      <c r="DG134" s="94">
        <v>0</v>
      </c>
      <c r="DH134" s="94">
        <v>0</v>
      </c>
      <c r="DI134" s="94">
        <v>0</v>
      </c>
    </row>
    <row r="135" spans="1:113" ht="30.6" x14ac:dyDescent="0.3">
      <c r="A135" s="91" t="s">
        <v>1671</v>
      </c>
      <c r="B135" s="91" t="s">
        <v>1199</v>
      </c>
      <c r="C135" s="91" t="s">
        <v>1220</v>
      </c>
      <c r="D135" s="91" t="s">
        <v>1221</v>
      </c>
      <c r="E135" s="91" t="s">
        <v>1223</v>
      </c>
      <c r="F135" s="91" t="s">
        <v>976</v>
      </c>
      <c r="G135" s="91" t="s">
        <v>1224</v>
      </c>
      <c r="H135" s="91" t="s">
        <v>1131</v>
      </c>
      <c r="I135" s="91" t="s">
        <v>1229</v>
      </c>
      <c r="J135" s="91" t="s">
        <v>1230</v>
      </c>
      <c r="K135" s="91" t="s">
        <v>1672</v>
      </c>
      <c r="L135" s="91" t="s">
        <v>37</v>
      </c>
      <c r="M135" s="94">
        <v>951.08</v>
      </c>
      <c r="N135" s="94">
        <v>0</v>
      </c>
      <c r="O135" s="94">
        <v>951.08</v>
      </c>
      <c r="P135" s="94">
        <v>951.08</v>
      </c>
      <c r="Q135" s="94">
        <v>951.08</v>
      </c>
      <c r="R135" s="94">
        <v>951.08</v>
      </c>
      <c r="S135" s="94">
        <v>0</v>
      </c>
      <c r="T135" s="94">
        <v>0</v>
      </c>
      <c r="U135" s="94">
        <v>0</v>
      </c>
      <c r="V135" s="94">
        <v>0</v>
      </c>
      <c r="W135" s="94">
        <v>0</v>
      </c>
      <c r="X135" s="94">
        <v>0</v>
      </c>
      <c r="Y135" s="92"/>
      <c r="Z135" s="91" t="s">
        <v>0</v>
      </c>
      <c r="AA135" s="94">
        <v>0</v>
      </c>
      <c r="AB135" s="94">
        <v>0</v>
      </c>
      <c r="AC135" s="94">
        <v>0</v>
      </c>
      <c r="AD135" s="92"/>
      <c r="AE135" s="91" t="s">
        <v>0</v>
      </c>
      <c r="AF135" s="91" t="s">
        <v>0</v>
      </c>
      <c r="AG135" s="114" t="s">
        <v>0</v>
      </c>
      <c r="AH135" s="94">
        <v>724.16</v>
      </c>
      <c r="AI135" s="94">
        <v>724.16</v>
      </c>
      <c r="AJ135" s="94">
        <v>478.64</v>
      </c>
      <c r="AK135" s="94">
        <v>478.64</v>
      </c>
      <c r="AL135" s="94">
        <v>0</v>
      </c>
      <c r="AM135" s="92"/>
      <c r="AN135" s="94">
        <v>478.64</v>
      </c>
      <c r="AO135" s="94">
        <v>478.64</v>
      </c>
      <c r="AP135" s="94">
        <v>478.64</v>
      </c>
      <c r="AQ135" s="94">
        <v>478.64</v>
      </c>
      <c r="AR135" s="94">
        <v>0</v>
      </c>
      <c r="AS135" s="94">
        <v>0</v>
      </c>
      <c r="AT135" s="94">
        <v>0</v>
      </c>
      <c r="AU135" s="94">
        <f t="shared" si="1"/>
        <v>0</v>
      </c>
      <c r="AV135" s="94">
        <v>0</v>
      </c>
      <c r="AW135" s="94">
        <v>0</v>
      </c>
      <c r="AX135" s="94">
        <v>0</v>
      </c>
      <c r="AY135" s="94">
        <v>0</v>
      </c>
      <c r="AZ135" s="94">
        <v>0</v>
      </c>
      <c r="BA135" s="94">
        <v>0</v>
      </c>
      <c r="BB135" s="92"/>
      <c r="BC135" s="92"/>
      <c r="BD135" s="94">
        <v>0</v>
      </c>
      <c r="BE135" s="94">
        <v>0</v>
      </c>
      <c r="BF135" s="94">
        <v>478.64</v>
      </c>
      <c r="BG135" s="94">
        <v>478.64</v>
      </c>
      <c r="BH135" s="94">
        <v>478.64</v>
      </c>
      <c r="BI135" s="94">
        <v>478.64</v>
      </c>
      <c r="BJ135" s="94">
        <v>0</v>
      </c>
      <c r="BK135" s="94">
        <v>0</v>
      </c>
      <c r="BL135" s="94">
        <v>0</v>
      </c>
      <c r="BM135" s="94">
        <v>0</v>
      </c>
      <c r="BN135" s="94">
        <v>0</v>
      </c>
      <c r="BO135" s="94">
        <v>0</v>
      </c>
      <c r="BP135" s="92"/>
      <c r="BQ135" s="94">
        <v>478.64</v>
      </c>
      <c r="BR135" s="94">
        <v>478.64</v>
      </c>
      <c r="BS135" s="94">
        <v>478.64</v>
      </c>
      <c r="BT135" s="94">
        <v>478.64</v>
      </c>
      <c r="BU135" s="94">
        <v>0</v>
      </c>
      <c r="BV135" s="94">
        <v>0</v>
      </c>
      <c r="BW135" s="94">
        <v>0</v>
      </c>
      <c r="BX135" s="94">
        <v>0</v>
      </c>
      <c r="BY135" s="94">
        <v>0</v>
      </c>
      <c r="BZ135" s="94">
        <v>0</v>
      </c>
      <c r="CA135" s="94">
        <v>0</v>
      </c>
      <c r="CB135" s="94">
        <v>0</v>
      </c>
      <c r="CC135" s="92"/>
      <c r="CD135" s="92"/>
      <c r="CE135" s="94">
        <v>0</v>
      </c>
      <c r="CF135" s="94">
        <v>0</v>
      </c>
      <c r="CG135" s="94">
        <v>0</v>
      </c>
      <c r="CH135" s="94">
        <v>584</v>
      </c>
      <c r="CI135" s="94">
        <v>0</v>
      </c>
      <c r="CJ135" s="94">
        <v>0</v>
      </c>
      <c r="CK135" s="94">
        <v>0</v>
      </c>
      <c r="CL135" s="94">
        <v>140.16</v>
      </c>
      <c r="CM135" s="92"/>
      <c r="CN135" s="94">
        <v>0</v>
      </c>
      <c r="CO135" s="94">
        <v>0</v>
      </c>
      <c r="CP135" s="94">
        <v>0</v>
      </c>
      <c r="CQ135" s="94">
        <v>0</v>
      </c>
      <c r="CR135" s="94">
        <v>0</v>
      </c>
      <c r="CS135" s="94">
        <v>0</v>
      </c>
      <c r="CT135" s="94">
        <v>0</v>
      </c>
      <c r="CU135" s="94">
        <v>0</v>
      </c>
      <c r="CV135" s="94">
        <v>0</v>
      </c>
      <c r="CW135" s="94">
        <v>0</v>
      </c>
      <c r="CX135" s="92"/>
      <c r="CY135" s="94">
        <v>0</v>
      </c>
      <c r="CZ135" s="94">
        <v>0</v>
      </c>
      <c r="DA135" s="94">
        <v>0</v>
      </c>
      <c r="DB135" s="94">
        <v>0</v>
      </c>
      <c r="DC135" s="92"/>
      <c r="DD135" s="91" t="s">
        <v>0</v>
      </c>
      <c r="DE135" s="94">
        <v>0</v>
      </c>
      <c r="DF135" s="94">
        <v>0</v>
      </c>
      <c r="DG135" s="94">
        <v>0</v>
      </c>
      <c r="DH135" s="94">
        <v>0</v>
      </c>
      <c r="DI135" s="94">
        <v>0</v>
      </c>
    </row>
    <row r="136" spans="1:113" ht="40.799999999999997" x14ac:dyDescent="0.3">
      <c r="A136" s="91" t="s">
        <v>1673</v>
      </c>
      <c r="B136" s="91" t="s">
        <v>1199</v>
      </c>
      <c r="C136" s="91" t="s">
        <v>1220</v>
      </c>
      <c r="D136" s="91" t="s">
        <v>1221</v>
      </c>
      <c r="E136" s="91" t="s">
        <v>1223</v>
      </c>
      <c r="F136" s="91" t="s">
        <v>976</v>
      </c>
      <c r="G136" s="91" t="s">
        <v>1224</v>
      </c>
      <c r="H136" s="91" t="s">
        <v>1131</v>
      </c>
      <c r="I136" s="91" t="s">
        <v>1233</v>
      </c>
      <c r="J136" s="91" t="s">
        <v>1234</v>
      </c>
      <c r="K136" s="91" t="s">
        <v>1521</v>
      </c>
      <c r="L136" s="91" t="s">
        <v>37</v>
      </c>
      <c r="M136" s="94">
        <v>951.08</v>
      </c>
      <c r="N136" s="94">
        <v>0</v>
      </c>
      <c r="O136" s="94">
        <v>951.08</v>
      </c>
      <c r="P136" s="94">
        <v>951.08</v>
      </c>
      <c r="Q136" s="94">
        <v>951.08</v>
      </c>
      <c r="R136" s="94">
        <v>951.08</v>
      </c>
      <c r="S136" s="94">
        <v>0</v>
      </c>
      <c r="T136" s="94">
        <v>0</v>
      </c>
      <c r="U136" s="94">
        <v>0</v>
      </c>
      <c r="V136" s="94">
        <v>0</v>
      </c>
      <c r="W136" s="94">
        <v>0</v>
      </c>
      <c r="X136" s="94">
        <v>0</v>
      </c>
      <c r="Y136" s="92"/>
      <c r="Z136" s="91" t="s">
        <v>0</v>
      </c>
      <c r="AA136" s="94">
        <v>0</v>
      </c>
      <c r="AB136" s="94">
        <v>0</v>
      </c>
      <c r="AC136" s="94">
        <v>0</v>
      </c>
      <c r="AD136" s="92"/>
      <c r="AE136" s="91" t="s">
        <v>0</v>
      </c>
      <c r="AF136" s="91" t="s">
        <v>0</v>
      </c>
      <c r="AG136" s="114" t="s">
        <v>0</v>
      </c>
      <c r="AH136" s="94">
        <v>724.16</v>
      </c>
      <c r="AI136" s="94">
        <v>724.16</v>
      </c>
      <c r="AJ136" s="94">
        <v>478.64</v>
      </c>
      <c r="AK136" s="94">
        <v>478.64</v>
      </c>
      <c r="AL136" s="94">
        <v>0</v>
      </c>
      <c r="AM136" s="92"/>
      <c r="AN136" s="94">
        <v>478.64</v>
      </c>
      <c r="AO136" s="94">
        <v>478.64</v>
      </c>
      <c r="AP136" s="94">
        <v>478.64</v>
      </c>
      <c r="AQ136" s="94">
        <v>478.64</v>
      </c>
      <c r="AR136" s="94">
        <v>0</v>
      </c>
      <c r="AS136" s="94">
        <v>0</v>
      </c>
      <c r="AT136" s="94">
        <v>0</v>
      </c>
      <c r="AU136" s="94">
        <f t="shared" si="1"/>
        <v>0</v>
      </c>
      <c r="AV136" s="94">
        <v>0</v>
      </c>
      <c r="AW136" s="94">
        <v>0</v>
      </c>
      <c r="AX136" s="94">
        <v>0</v>
      </c>
      <c r="AY136" s="94">
        <v>0</v>
      </c>
      <c r="AZ136" s="94">
        <v>0</v>
      </c>
      <c r="BA136" s="94">
        <v>0</v>
      </c>
      <c r="BB136" s="92"/>
      <c r="BC136" s="92"/>
      <c r="BD136" s="94">
        <v>0</v>
      </c>
      <c r="BE136" s="94">
        <v>0</v>
      </c>
      <c r="BF136" s="94">
        <v>478.64</v>
      </c>
      <c r="BG136" s="94">
        <v>478.64</v>
      </c>
      <c r="BH136" s="94">
        <v>478.64</v>
      </c>
      <c r="BI136" s="94">
        <v>478.64</v>
      </c>
      <c r="BJ136" s="94">
        <v>0</v>
      </c>
      <c r="BK136" s="94">
        <v>0</v>
      </c>
      <c r="BL136" s="94">
        <v>0</v>
      </c>
      <c r="BM136" s="94">
        <v>0</v>
      </c>
      <c r="BN136" s="94">
        <v>0</v>
      </c>
      <c r="BO136" s="94">
        <v>0</v>
      </c>
      <c r="BP136" s="92"/>
      <c r="BQ136" s="94">
        <v>478.64</v>
      </c>
      <c r="BR136" s="94">
        <v>478.64</v>
      </c>
      <c r="BS136" s="94">
        <v>478.64</v>
      </c>
      <c r="BT136" s="94">
        <v>478.64</v>
      </c>
      <c r="BU136" s="94">
        <v>0</v>
      </c>
      <c r="BV136" s="94">
        <v>0</v>
      </c>
      <c r="BW136" s="94">
        <v>0</v>
      </c>
      <c r="BX136" s="94">
        <v>0</v>
      </c>
      <c r="BY136" s="94">
        <v>0</v>
      </c>
      <c r="BZ136" s="94">
        <v>0</v>
      </c>
      <c r="CA136" s="94">
        <v>0</v>
      </c>
      <c r="CB136" s="94">
        <v>0</v>
      </c>
      <c r="CC136" s="92"/>
      <c r="CD136" s="92"/>
      <c r="CE136" s="94">
        <v>0</v>
      </c>
      <c r="CF136" s="94">
        <v>0</v>
      </c>
      <c r="CG136" s="94">
        <v>0</v>
      </c>
      <c r="CH136" s="94">
        <v>767</v>
      </c>
      <c r="CI136" s="94">
        <v>0</v>
      </c>
      <c r="CJ136" s="94">
        <v>0</v>
      </c>
      <c r="CK136" s="94">
        <v>0</v>
      </c>
      <c r="CL136" s="94">
        <v>184.08</v>
      </c>
      <c r="CM136" s="92"/>
      <c r="CN136" s="94">
        <v>0</v>
      </c>
      <c r="CO136" s="94">
        <v>0</v>
      </c>
      <c r="CP136" s="94">
        <v>0</v>
      </c>
      <c r="CQ136" s="94">
        <v>0</v>
      </c>
      <c r="CR136" s="94">
        <v>0</v>
      </c>
      <c r="CS136" s="94">
        <v>0</v>
      </c>
      <c r="CT136" s="94">
        <v>0</v>
      </c>
      <c r="CU136" s="94">
        <v>0</v>
      </c>
      <c r="CV136" s="94">
        <v>0</v>
      </c>
      <c r="CW136" s="94">
        <v>0</v>
      </c>
      <c r="CX136" s="92"/>
      <c r="CY136" s="94">
        <v>0</v>
      </c>
      <c r="CZ136" s="94">
        <v>0</v>
      </c>
      <c r="DA136" s="94">
        <v>0</v>
      </c>
      <c r="DB136" s="94">
        <v>0</v>
      </c>
      <c r="DC136" s="92"/>
      <c r="DD136" s="91" t="s">
        <v>0</v>
      </c>
      <c r="DE136" s="94">
        <v>0</v>
      </c>
      <c r="DF136" s="94">
        <v>0</v>
      </c>
      <c r="DG136" s="94">
        <v>0</v>
      </c>
      <c r="DH136" s="94">
        <v>0</v>
      </c>
      <c r="DI136" s="94">
        <v>0</v>
      </c>
    </row>
    <row r="137" spans="1:113" ht="40.799999999999997" x14ac:dyDescent="0.3">
      <c r="A137" s="91" t="s">
        <v>1674</v>
      </c>
      <c r="B137" s="91" t="s">
        <v>1199</v>
      </c>
      <c r="C137" s="91" t="s">
        <v>1220</v>
      </c>
      <c r="D137" s="91" t="s">
        <v>1221</v>
      </c>
      <c r="E137" s="91" t="s">
        <v>1223</v>
      </c>
      <c r="F137" s="91" t="s">
        <v>976</v>
      </c>
      <c r="G137" s="91" t="s">
        <v>1224</v>
      </c>
      <c r="H137" s="91" t="s">
        <v>1131</v>
      </c>
      <c r="I137" s="91" t="s">
        <v>1236</v>
      </c>
      <c r="J137" s="91" t="s">
        <v>1234</v>
      </c>
      <c r="K137" s="91" t="s">
        <v>1521</v>
      </c>
      <c r="L137" s="91" t="s">
        <v>37</v>
      </c>
      <c r="M137" s="94">
        <v>951.08</v>
      </c>
      <c r="N137" s="94">
        <v>0</v>
      </c>
      <c r="O137" s="94">
        <v>951.08</v>
      </c>
      <c r="P137" s="94">
        <v>951.08</v>
      </c>
      <c r="Q137" s="94">
        <v>951.08</v>
      </c>
      <c r="R137" s="94">
        <v>951.08</v>
      </c>
      <c r="S137" s="94">
        <v>0</v>
      </c>
      <c r="T137" s="94">
        <v>0</v>
      </c>
      <c r="U137" s="94">
        <v>0</v>
      </c>
      <c r="V137" s="94">
        <v>0</v>
      </c>
      <c r="W137" s="94">
        <v>0</v>
      </c>
      <c r="X137" s="94">
        <v>0</v>
      </c>
      <c r="Y137" s="92"/>
      <c r="Z137" s="91" t="s">
        <v>0</v>
      </c>
      <c r="AA137" s="94">
        <v>0</v>
      </c>
      <c r="AB137" s="94">
        <v>0</v>
      </c>
      <c r="AC137" s="94">
        <v>0</v>
      </c>
      <c r="AD137" s="92"/>
      <c r="AE137" s="91" t="s">
        <v>0</v>
      </c>
      <c r="AF137" s="91" t="s">
        <v>0</v>
      </c>
      <c r="AG137" s="114" t="s">
        <v>0</v>
      </c>
      <c r="AH137" s="94">
        <v>724.16</v>
      </c>
      <c r="AI137" s="94">
        <v>724.16</v>
      </c>
      <c r="AJ137" s="94">
        <v>478.64</v>
      </c>
      <c r="AK137" s="94">
        <v>478.64</v>
      </c>
      <c r="AL137" s="94">
        <v>0</v>
      </c>
      <c r="AM137" s="92"/>
      <c r="AN137" s="94">
        <v>478.64</v>
      </c>
      <c r="AO137" s="94">
        <v>478.64</v>
      </c>
      <c r="AP137" s="94">
        <v>478.64</v>
      </c>
      <c r="AQ137" s="94">
        <v>478.64</v>
      </c>
      <c r="AR137" s="94">
        <v>0</v>
      </c>
      <c r="AS137" s="94">
        <v>0</v>
      </c>
      <c r="AT137" s="94">
        <v>0</v>
      </c>
      <c r="AU137" s="94">
        <f t="shared" si="1"/>
        <v>0</v>
      </c>
      <c r="AV137" s="94">
        <v>0</v>
      </c>
      <c r="AW137" s="94">
        <v>0</v>
      </c>
      <c r="AX137" s="94">
        <v>0</v>
      </c>
      <c r="AY137" s="94">
        <v>0</v>
      </c>
      <c r="AZ137" s="94">
        <v>0</v>
      </c>
      <c r="BA137" s="94">
        <v>0</v>
      </c>
      <c r="BB137" s="92"/>
      <c r="BC137" s="92"/>
      <c r="BD137" s="94">
        <v>0</v>
      </c>
      <c r="BE137" s="94">
        <v>0</v>
      </c>
      <c r="BF137" s="94">
        <v>478.64</v>
      </c>
      <c r="BG137" s="94">
        <v>478.64</v>
      </c>
      <c r="BH137" s="94">
        <v>478.64</v>
      </c>
      <c r="BI137" s="94">
        <v>478.64</v>
      </c>
      <c r="BJ137" s="94">
        <v>0</v>
      </c>
      <c r="BK137" s="94">
        <v>0</v>
      </c>
      <c r="BL137" s="94">
        <v>0</v>
      </c>
      <c r="BM137" s="94">
        <v>0</v>
      </c>
      <c r="BN137" s="94">
        <v>0</v>
      </c>
      <c r="BO137" s="94">
        <v>0</v>
      </c>
      <c r="BP137" s="92"/>
      <c r="BQ137" s="94">
        <v>478.64</v>
      </c>
      <c r="BR137" s="94">
        <v>478.64</v>
      </c>
      <c r="BS137" s="94">
        <v>478.64</v>
      </c>
      <c r="BT137" s="94">
        <v>478.64</v>
      </c>
      <c r="BU137" s="94">
        <v>0</v>
      </c>
      <c r="BV137" s="94">
        <v>0</v>
      </c>
      <c r="BW137" s="94">
        <v>0</v>
      </c>
      <c r="BX137" s="94">
        <v>0</v>
      </c>
      <c r="BY137" s="94">
        <v>0</v>
      </c>
      <c r="BZ137" s="94">
        <v>0</v>
      </c>
      <c r="CA137" s="94">
        <v>0</v>
      </c>
      <c r="CB137" s="94">
        <v>0</v>
      </c>
      <c r="CC137" s="92"/>
      <c r="CD137" s="92"/>
      <c r="CE137" s="94">
        <v>0</v>
      </c>
      <c r="CF137" s="94">
        <v>0</v>
      </c>
      <c r="CG137" s="94">
        <v>0</v>
      </c>
      <c r="CH137" s="94">
        <v>767</v>
      </c>
      <c r="CI137" s="94">
        <v>0</v>
      </c>
      <c r="CJ137" s="94">
        <v>0</v>
      </c>
      <c r="CK137" s="94">
        <v>0</v>
      </c>
      <c r="CL137" s="94">
        <v>184.08</v>
      </c>
      <c r="CM137" s="92"/>
      <c r="CN137" s="94">
        <v>0</v>
      </c>
      <c r="CO137" s="94">
        <v>0</v>
      </c>
      <c r="CP137" s="94">
        <v>0</v>
      </c>
      <c r="CQ137" s="94">
        <v>0</v>
      </c>
      <c r="CR137" s="94">
        <v>0</v>
      </c>
      <c r="CS137" s="94">
        <v>0</v>
      </c>
      <c r="CT137" s="94">
        <v>0</v>
      </c>
      <c r="CU137" s="94">
        <v>0</v>
      </c>
      <c r="CV137" s="94">
        <v>0</v>
      </c>
      <c r="CW137" s="94">
        <v>0</v>
      </c>
      <c r="CX137" s="92"/>
      <c r="CY137" s="94">
        <v>0</v>
      </c>
      <c r="CZ137" s="94">
        <v>0</v>
      </c>
      <c r="DA137" s="94">
        <v>0</v>
      </c>
      <c r="DB137" s="94">
        <v>0</v>
      </c>
      <c r="DC137" s="92"/>
      <c r="DD137" s="91" t="s">
        <v>0</v>
      </c>
      <c r="DE137" s="94">
        <v>0</v>
      </c>
      <c r="DF137" s="94">
        <v>0</v>
      </c>
      <c r="DG137" s="94">
        <v>0</v>
      </c>
      <c r="DH137" s="94">
        <v>0</v>
      </c>
      <c r="DI137" s="94">
        <v>0</v>
      </c>
    </row>
    <row r="138" spans="1:113" ht="30.6" x14ac:dyDescent="0.3">
      <c r="A138" s="91" t="s">
        <v>1675</v>
      </c>
      <c r="B138" s="91" t="s">
        <v>1199</v>
      </c>
      <c r="C138" s="91" t="s">
        <v>1220</v>
      </c>
      <c r="D138" s="91" t="s">
        <v>1221</v>
      </c>
      <c r="E138" s="91" t="s">
        <v>1223</v>
      </c>
      <c r="F138" s="91" t="s">
        <v>976</v>
      </c>
      <c r="G138" s="91" t="s">
        <v>1224</v>
      </c>
      <c r="H138" s="91" t="s">
        <v>1131</v>
      </c>
      <c r="I138" s="91" t="s">
        <v>1241</v>
      </c>
      <c r="J138" s="91" t="s">
        <v>1242</v>
      </c>
      <c r="K138" s="91" t="s">
        <v>1672</v>
      </c>
      <c r="L138" s="91" t="s">
        <v>37</v>
      </c>
      <c r="M138" s="94">
        <v>951.08</v>
      </c>
      <c r="N138" s="94">
        <v>0</v>
      </c>
      <c r="O138" s="94">
        <v>951.08</v>
      </c>
      <c r="P138" s="94">
        <v>951.08</v>
      </c>
      <c r="Q138" s="94">
        <v>951.08</v>
      </c>
      <c r="R138" s="94">
        <v>951.08</v>
      </c>
      <c r="S138" s="94">
        <v>0</v>
      </c>
      <c r="T138" s="94">
        <v>0</v>
      </c>
      <c r="U138" s="94">
        <v>0</v>
      </c>
      <c r="V138" s="94">
        <v>0</v>
      </c>
      <c r="W138" s="94">
        <v>0</v>
      </c>
      <c r="X138" s="94">
        <v>0</v>
      </c>
      <c r="Y138" s="92"/>
      <c r="Z138" s="91" t="s">
        <v>0</v>
      </c>
      <c r="AA138" s="94">
        <v>0</v>
      </c>
      <c r="AB138" s="94">
        <v>0</v>
      </c>
      <c r="AC138" s="94">
        <v>0</v>
      </c>
      <c r="AD138" s="92"/>
      <c r="AE138" s="91" t="s">
        <v>0</v>
      </c>
      <c r="AF138" s="91" t="s">
        <v>0</v>
      </c>
      <c r="AG138" s="114" t="s">
        <v>0</v>
      </c>
      <c r="AH138" s="94">
        <v>724.16</v>
      </c>
      <c r="AI138" s="94">
        <v>724.16</v>
      </c>
      <c r="AJ138" s="94">
        <v>724.16</v>
      </c>
      <c r="AK138" s="94">
        <v>724.16</v>
      </c>
      <c r="AL138" s="94">
        <v>0</v>
      </c>
      <c r="AM138" s="92"/>
      <c r="AN138" s="94">
        <v>478.64</v>
      </c>
      <c r="AO138" s="94">
        <v>478.64</v>
      </c>
      <c r="AP138" s="94">
        <v>478.64</v>
      </c>
      <c r="AQ138" s="94">
        <v>478.64</v>
      </c>
      <c r="AR138" s="94">
        <v>0</v>
      </c>
      <c r="AS138" s="94">
        <v>0</v>
      </c>
      <c r="AT138" s="94">
        <v>0</v>
      </c>
      <c r="AU138" s="94">
        <f t="shared" si="1"/>
        <v>0</v>
      </c>
      <c r="AV138" s="94">
        <v>0</v>
      </c>
      <c r="AW138" s="94">
        <v>0</v>
      </c>
      <c r="AX138" s="94">
        <v>0</v>
      </c>
      <c r="AY138" s="94">
        <v>0</v>
      </c>
      <c r="AZ138" s="94">
        <v>0</v>
      </c>
      <c r="BA138" s="94">
        <v>0</v>
      </c>
      <c r="BB138" s="92"/>
      <c r="BC138" s="92"/>
      <c r="BD138" s="94">
        <v>0</v>
      </c>
      <c r="BE138" s="94">
        <v>0</v>
      </c>
      <c r="BF138" s="94">
        <v>478.64</v>
      </c>
      <c r="BG138" s="94">
        <v>478.64</v>
      </c>
      <c r="BH138" s="94">
        <v>478.64</v>
      </c>
      <c r="BI138" s="94">
        <v>478.64</v>
      </c>
      <c r="BJ138" s="94">
        <v>0</v>
      </c>
      <c r="BK138" s="94">
        <v>0</v>
      </c>
      <c r="BL138" s="94">
        <v>0</v>
      </c>
      <c r="BM138" s="94">
        <v>0</v>
      </c>
      <c r="BN138" s="94">
        <v>0</v>
      </c>
      <c r="BO138" s="94">
        <v>0</v>
      </c>
      <c r="BP138" s="92"/>
      <c r="BQ138" s="94">
        <v>478.64</v>
      </c>
      <c r="BR138" s="94">
        <v>478.64</v>
      </c>
      <c r="BS138" s="94">
        <v>478.64</v>
      </c>
      <c r="BT138" s="94">
        <v>478.64</v>
      </c>
      <c r="BU138" s="94">
        <v>0</v>
      </c>
      <c r="BV138" s="94">
        <v>0</v>
      </c>
      <c r="BW138" s="94">
        <v>0</v>
      </c>
      <c r="BX138" s="94">
        <v>0</v>
      </c>
      <c r="BY138" s="94">
        <v>0</v>
      </c>
      <c r="BZ138" s="94">
        <v>0</v>
      </c>
      <c r="CA138" s="94">
        <v>0</v>
      </c>
      <c r="CB138" s="94">
        <v>0</v>
      </c>
      <c r="CC138" s="92"/>
      <c r="CD138" s="92"/>
      <c r="CE138" s="94">
        <v>0</v>
      </c>
      <c r="CF138" s="94">
        <v>0</v>
      </c>
      <c r="CG138" s="94">
        <v>0</v>
      </c>
      <c r="CH138" s="94">
        <v>584</v>
      </c>
      <c r="CI138" s="94">
        <v>0</v>
      </c>
      <c r="CJ138" s="94">
        <v>0</v>
      </c>
      <c r="CK138" s="94">
        <v>0</v>
      </c>
      <c r="CL138" s="94">
        <v>140.16</v>
      </c>
      <c r="CM138" s="92"/>
      <c r="CN138" s="94">
        <v>0</v>
      </c>
      <c r="CO138" s="94">
        <v>0</v>
      </c>
      <c r="CP138" s="94">
        <v>0</v>
      </c>
      <c r="CQ138" s="94">
        <v>0</v>
      </c>
      <c r="CR138" s="94">
        <v>0</v>
      </c>
      <c r="CS138" s="94">
        <v>0</v>
      </c>
      <c r="CT138" s="94">
        <v>0</v>
      </c>
      <c r="CU138" s="94">
        <v>0</v>
      </c>
      <c r="CV138" s="94">
        <v>0</v>
      </c>
      <c r="CW138" s="94">
        <v>0</v>
      </c>
      <c r="CX138" s="92"/>
      <c r="CY138" s="94">
        <v>0</v>
      </c>
      <c r="CZ138" s="94">
        <v>0</v>
      </c>
      <c r="DA138" s="94">
        <v>0</v>
      </c>
      <c r="DB138" s="94">
        <v>0</v>
      </c>
      <c r="DC138" s="92"/>
      <c r="DD138" s="91" t="s">
        <v>0</v>
      </c>
      <c r="DE138" s="94">
        <v>0</v>
      </c>
      <c r="DF138" s="94">
        <v>0</v>
      </c>
      <c r="DG138" s="94">
        <v>0</v>
      </c>
      <c r="DH138" s="94">
        <v>0</v>
      </c>
      <c r="DI138" s="94">
        <v>0</v>
      </c>
    </row>
    <row r="139" spans="1:113" ht="51" x14ac:dyDescent="0.3">
      <c r="A139" s="91" t="s">
        <v>1676</v>
      </c>
      <c r="B139" s="91" t="s">
        <v>1199</v>
      </c>
      <c r="C139" s="91" t="s">
        <v>1220</v>
      </c>
      <c r="D139" s="91" t="s">
        <v>1221</v>
      </c>
      <c r="E139" s="91" t="s">
        <v>1223</v>
      </c>
      <c r="F139" s="91" t="s">
        <v>976</v>
      </c>
      <c r="G139" s="91" t="s">
        <v>1224</v>
      </c>
      <c r="H139" s="91" t="s">
        <v>1131</v>
      </c>
      <c r="I139" s="91" t="s">
        <v>1243</v>
      </c>
      <c r="J139" s="91" t="s">
        <v>1244</v>
      </c>
      <c r="K139" s="91" t="s">
        <v>1672</v>
      </c>
      <c r="L139" s="91" t="s">
        <v>37</v>
      </c>
      <c r="M139" s="94">
        <v>1061.44</v>
      </c>
      <c r="N139" s="94">
        <v>0</v>
      </c>
      <c r="O139" s="94">
        <v>1061.44</v>
      </c>
      <c r="P139" s="94">
        <v>1061.44</v>
      </c>
      <c r="Q139" s="94">
        <v>1061.44</v>
      </c>
      <c r="R139" s="94">
        <v>1061.44</v>
      </c>
      <c r="S139" s="94">
        <v>0</v>
      </c>
      <c r="T139" s="94">
        <v>0</v>
      </c>
      <c r="U139" s="94">
        <v>0</v>
      </c>
      <c r="V139" s="94">
        <v>0</v>
      </c>
      <c r="W139" s="94">
        <v>0</v>
      </c>
      <c r="X139" s="94">
        <v>0</v>
      </c>
      <c r="Y139" s="92"/>
      <c r="Z139" s="91" t="s">
        <v>0</v>
      </c>
      <c r="AA139" s="94">
        <v>0</v>
      </c>
      <c r="AB139" s="94">
        <v>0</v>
      </c>
      <c r="AC139" s="94">
        <v>0</v>
      </c>
      <c r="AD139" s="92"/>
      <c r="AE139" s="91" t="s">
        <v>0</v>
      </c>
      <c r="AF139" s="91" t="s">
        <v>0</v>
      </c>
      <c r="AG139" s="114" t="s">
        <v>0</v>
      </c>
      <c r="AH139" s="94">
        <v>834.52</v>
      </c>
      <c r="AI139" s="94">
        <v>834.52</v>
      </c>
      <c r="AJ139" s="94">
        <v>834.52</v>
      </c>
      <c r="AK139" s="94">
        <v>834.52</v>
      </c>
      <c r="AL139" s="94">
        <v>0</v>
      </c>
      <c r="AM139" s="92"/>
      <c r="AN139" s="94">
        <v>589</v>
      </c>
      <c r="AO139" s="94">
        <v>589</v>
      </c>
      <c r="AP139" s="94">
        <v>589</v>
      </c>
      <c r="AQ139" s="94">
        <v>589</v>
      </c>
      <c r="AR139" s="94">
        <v>0</v>
      </c>
      <c r="AS139" s="94">
        <v>0</v>
      </c>
      <c r="AT139" s="94">
        <v>0</v>
      </c>
      <c r="AU139" s="94">
        <f t="shared" si="1"/>
        <v>0</v>
      </c>
      <c r="AV139" s="94">
        <v>0</v>
      </c>
      <c r="AW139" s="94">
        <v>0</v>
      </c>
      <c r="AX139" s="94">
        <v>0</v>
      </c>
      <c r="AY139" s="94">
        <v>0</v>
      </c>
      <c r="AZ139" s="94">
        <v>0</v>
      </c>
      <c r="BA139" s="94">
        <v>0</v>
      </c>
      <c r="BB139" s="92"/>
      <c r="BC139" s="92"/>
      <c r="BD139" s="94">
        <v>0</v>
      </c>
      <c r="BE139" s="94">
        <v>0</v>
      </c>
      <c r="BF139" s="94">
        <v>589</v>
      </c>
      <c r="BG139" s="94">
        <v>589</v>
      </c>
      <c r="BH139" s="94">
        <v>589</v>
      </c>
      <c r="BI139" s="94">
        <v>589</v>
      </c>
      <c r="BJ139" s="94">
        <v>0</v>
      </c>
      <c r="BK139" s="94">
        <v>0</v>
      </c>
      <c r="BL139" s="94">
        <v>0</v>
      </c>
      <c r="BM139" s="94">
        <v>0</v>
      </c>
      <c r="BN139" s="94">
        <v>0</v>
      </c>
      <c r="BO139" s="94">
        <v>0</v>
      </c>
      <c r="BP139" s="92"/>
      <c r="BQ139" s="94">
        <v>589</v>
      </c>
      <c r="BR139" s="94">
        <v>589</v>
      </c>
      <c r="BS139" s="94">
        <v>589</v>
      </c>
      <c r="BT139" s="94">
        <v>589</v>
      </c>
      <c r="BU139" s="94">
        <v>0</v>
      </c>
      <c r="BV139" s="94">
        <v>0</v>
      </c>
      <c r="BW139" s="94">
        <v>0</v>
      </c>
      <c r="BX139" s="94">
        <v>0</v>
      </c>
      <c r="BY139" s="94">
        <v>0</v>
      </c>
      <c r="BZ139" s="94">
        <v>0</v>
      </c>
      <c r="CA139" s="94">
        <v>0</v>
      </c>
      <c r="CB139" s="94">
        <v>0</v>
      </c>
      <c r="CC139" s="92"/>
      <c r="CD139" s="92"/>
      <c r="CE139" s="94">
        <v>0</v>
      </c>
      <c r="CF139" s="94">
        <v>0</v>
      </c>
      <c r="CG139" s="94">
        <v>0</v>
      </c>
      <c r="CH139" s="94">
        <v>673</v>
      </c>
      <c r="CI139" s="94">
        <v>0</v>
      </c>
      <c r="CJ139" s="94">
        <v>0</v>
      </c>
      <c r="CK139" s="94">
        <v>0</v>
      </c>
      <c r="CL139" s="94">
        <v>161.52000000000001</v>
      </c>
      <c r="CM139" s="92"/>
      <c r="CN139" s="94">
        <v>0</v>
      </c>
      <c r="CO139" s="94">
        <v>0</v>
      </c>
      <c r="CP139" s="94">
        <v>0</v>
      </c>
      <c r="CQ139" s="94">
        <v>0</v>
      </c>
      <c r="CR139" s="94">
        <v>0</v>
      </c>
      <c r="CS139" s="94">
        <v>0</v>
      </c>
      <c r="CT139" s="94">
        <v>0</v>
      </c>
      <c r="CU139" s="94">
        <v>0</v>
      </c>
      <c r="CV139" s="94">
        <v>0</v>
      </c>
      <c r="CW139" s="94">
        <v>0</v>
      </c>
      <c r="CX139" s="92"/>
      <c r="CY139" s="94">
        <v>0</v>
      </c>
      <c r="CZ139" s="94">
        <v>0</v>
      </c>
      <c r="DA139" s="94">
        <v>0</v>
      </c>
      <c r="DB139" s="94">
        <v>0</v>
      </c>
      <c r="DC139" s="92"/>
      <c r="DD139" s="91" t="s">
        <v>0</v>
      </c>
      <c r="DE139" s="94">
        <v>0</v>
      </c>
      <c r="DF139" s="94">
        <v>0</v>
      </c>
      <c r="DG139" s="94">
        <v>0</v>
      </c>
      <c r="DH139" s="94">
        <v>0</v>
      </c>
      <c r="DI139" s="94">
        <v>0</v>
      </c>
    </row>
    <row r="140" spans="1:113" ht="61.2" x14ac:dyDescent="0.3">
      <c r="A140" s="91" t="s">
        <v>1677</v>
      </c>
      <c r="B140" s="91" t="s">
        <v>1199</v>
      </c>
      <c r="C140" s="91" t="s">
        <v>1220</v>
      </c>
      <c r="D140" s="91" t="s">
        <v>1221</v>
      </c>
      <c r="E140" s="91" t="s">
        <v>1223</v>
      </c>
      <c r="F140" s="91" t="s">
        <v>976</v>
      </c>
      <c r="G140" s="91" t="s">
        <v>1224</v>
      </c>
      <c r="H140" s="91" t="s">
        <v>1131</v>
      </c>
      <c r="I140" s="91" t="s">
        <v>1245</v>
      </c>
      <c r="J140" s="91" t="s">
        <v>1246</v>
      </c>
      <c r="K140" s="91" t="s">
        <v>1672</v>
      </c>
      <c r="L140" s="91" t="s">
        <v>37</v>
      </c>
      <c r="M140" s="94">
        <v>951.08</v>
      </c>
      <c r="N140" s="94">
        <v>0</v>
      </c>
      <c r="O140" s="94">
        <v>951.08</v>
      </c>
      <c r="P140" s="94">
        <v>951.08</v>
      </c>
      <c r="Q140" s="94">
        <v>951.08</v>
      </c>
      <c r="R140" s="94">
        <v>951.08</v>
      </c>
      <c r="S140" s="94">
        <v>0</v>
      </c>
      <c r="T140" s="94">
        <v>0</v>
      </c>
      <c r="U140" s="94">
        <v>0</v>
      </c>
      <c r="V140" s="94">
        <v>0</v>
      </c>
      <c r="W140" s="94">
        <v>0</v>
      </c>
      <c r="X140" s="94">
        <v>0</v>
      </c>
      <c r="Y140" s="92"/>
      <c r="Z140" s="91" t="s">
        <v>0</v>
      </c>
      <c r="AA140" s="94">
        <v>0</v>
      </c>
      <c r="AB140" s="94">
        <v>0</v>
      </c>
      <c r="AC140" s="94">
        <v>0</v>
      </c>
      <c r="AD140" s="92"/>
      <c r="AE140" s="91" t="s">
        <v>0</v>
      </c>
      <c r="AF140" s="91" t="s">
        <v>0</v>
      </c>
      <c r="AG140" s="114" t="s">
        <v>0</v>
      </c>
      <c r="AH140" s="94">
        <v>724.16</v>
      </c>
      <c r="AI140" s="94">
        <v>724.16</v>
      </c>
      <c r="AJ140" s="94">
        <v>478.64</v>
      </c>
      <c r="AK140" s="94">
        <v>478.64</v>
      </c>
      <c r="AL140" s="94">
        <v>0</v>
      </c>
      <c r="AM140" s="92"/>
      <c r="AN140" s="94">
        <v>478.64</v>
      </c>
      <c r="AO140" s="94">
        <v>478.64</v>
      </c>
      <c r="AP140" s="94">
        <v>478.64</v>
      </c>
      <c r="AQ140" s="94">
        <v>478.64</v>
      </c>
      <c r="AR140" s="94">
        <v>0</v>
      </c>
      <c r="AS140" s="94">
        <v>0</v>
      </c>
      <c r="AT140" s="94">
        <v>0</v>
      </c>
      <c r="AU140" s="94">
        <f t="shared" si="1"/>
        <v>0</v>
      </c>
      <c r="AV140" s="94">
        <v>0</v>
      </c>
      <c r="AW140" s="94">
        <v>0</v>
      </c>
      <c r="AX140" s="94">
        <v>0</v>
      </c>
      <c r="AY140" s="94">
        <v>0</v>
      </c>
      <c r="AZ140" s="94">
        <v>0</v>
      </c>
      <c r="BA140" s="94">
        <v>0</v>
      </c>
      <c r="BB140" s="92"/>
      <c r="BC140" s="92"/>
      <c r="BD140" s="94">
        <v>0</v>
      </c>
      <c r="BE140" s="94">
        <v>0</v>
      </c>
      <c r="BF140" s="94">
        <v>478.64</v>
      </c>
      <c r="BG140" s="94">
        <v>478.64</v>
      </c>
      <c r="BH140" s="94">
        <v>478.64</v>
      </c>
      <c r="BI140" s="94">
        <v>478.64</v>
      </c>
      <c r="BJ140" s="94">
        <v>0</v>
      </c>
      <c r="BK140" s="94">
        <v>0</v>
      </c>
      <c r="BL140" s="94">
        <v>0</v>
      </c>
      <c r="BM140" s="94">
        <v>0</v>
      </c>
      <c r="BN140" s="94">
        <v>0</v>
      </c>
      <c r="BO140" s="94">
        <v>0</v>
      </c>
      <c r="BP140" s="92"/>
      <c r="BQ140" s="94">
        <v>478.64</v>
      </c>
      <c r="BR140" s="94">
        <v>478.64</v>
      </c>
      <c r="BS140" s="94">
        <v>478.64</v>
      </c>
      <c r="BT140" s="94">
        <v>478.64</v>
      </c>
      <c r="BU140" s="94">
        <v>0</v>
      </c>
      <c r="BV140" s="94">
        <v>0</v>
      </c>
      <c r="BW140" s="94">
        <v>0</v>
      </c>
      <c r="BX140" s="94">
        <v>0</v>
      </c>
      <c r="BY140" s="94">
        <v>0</v>
      </c>
      <c r="BZ140" s="94">
        <v>0</v>
      </c>
      <c r="CA140" s="94">
        <v>0</v>
      </c>
      <c r="CB140" s="94">
        <v>0</v>
      </c>
      <c r="CC140" s="92"/>
      <c r="CD140" s="92"/>
      <c r="CE140" s="94">
        <v>0</v>
      </c>
      <c r="CF140" s="94">
        <v>0</v>
      </c>
      <c r="CG140" s="94">
        <v>0</v>
      </c>
      <c r="CH140" s="94">
        <v>584</v>
      </c>
      <c r="CI140" s="94">
        <v>0</v>
      </c>
      <c r="CJ140" s="94">
        <v>0</v>
      </c>
      <c r="CK140" s="94">
        <v>0</v>
      </c>
      <c r="CL140" s="94">
        <v>140.16</v>
      </c>
      <c r="CM140" s="92"/>
      <c r="CN140" s="94">
        <v>0</v>
      </c>
      <c r="CO140" s="94">
        <v>0</v>
      </c>
      <c r="CP140" s="94">
        <v>0</v>
      </c>
      <c r="CQ140" s="94">
        <v>0</v>
      </c>
      <c r="CR140" s="94">
        <v>0</v>
      </c>
      <c r="CS140" s="94">
        <v>0</v>
      </c>
      <c r="CT140" s="94">
        <v>0</v>
      </c>
      <c r="CU140" s="94">
        <v>0</v>
      </c>
      <c r="CV140" s="94">
        <v>0</v>
      </c>
      <c r="CW140" s="94">
        <v>0</v>
      </c>
      <c r="CX140" s="92"/>
      <c r="CY140" s="94">
        <v>0</v>
      </c>
      <c r="CZ140" s="94">
        <v>0</v>
      </c>
      <c r="DA140" s="94">
        <v>0</v>
      </c>
      <c r="DB140" s="94">
        <v>0</v>
      </c>
      <c r="DC140" s="92"/>
      <c r="DD140" s="91" t="s">
        <v>0</v>
      </c>
      <c r="DE140" s="94">
        <v>0</v>
      </c>
      <c r="DF140" s="94">
        <v>0</v>
      </c>
      <c r="DG140" s="94">
        <v>0</v>
      </c>
      <c r="DH140" s="94">
        <v>0</v>
      </c>
      <c r="DI140" s="94">
        <v>0</v>
      </c>
    </row>
    <row r="141" spans="1:113" ht="61.2" x14ac:dyDescent="0.3">
      <c r="A141" s="91" t="s">
        <v>1678</v>
      </c>
      <c r="B141" s="91" t="s">
        <v>1199</v>
      </c>
      <c r="C141" s="91" t="s">
        <v>1220</v>
      </c>
      <c r="D141" s="91" t="s">
        <v>1221</v>
      </c>
      <c r="E141" s="91" t="s">
        <v>1223</v>
      </c>
      <c r="F141" s="91" t="s">
        <v>976</v>
      </c>
      <c r="G141" s="91" t="s">
        <v>1224</v>
      </c>
      <c r="H141" s="91" t="s">
        <v>1131</v>
      </c>
      <c r="I141" s="91" t="s">
        <v>1247</v>
      </c>
      <c r="J141" s="91" t="s">
        <v>1248</v>
      </c>
      <c r="K141" s="91" t="s">
        <v>1679</v>
      </c>
      <c r="L141" s="91" t="s">
        <v>37</v>
      </c>
      <c r="M141" s="94">
        <v>1178</v>
      </c>
      <c r="N141" s="94">
        <v>0</v>
      </c>
      <c r="O141" s="94">
        <v>1178</v>
      </c>
      <c r="P141" s="94">
        <v>1178</v>
      </c>
      <c r="Q141" s="94">
        <v>1178</v>
      </c>
      <c r="R141" s="94">
        <v>1178</v>
      </c>
      <c r="S141" s="94">
        <v>0</v>
      </c>
      <c r="T141" s="94">
        <v>0</v>
      </c>
      <c r="U141" s="94">
        <v>0</v>
      </c>
      <c r="V141" s="94">
        <v>0</v>
      </c>
      <c r="W141" s="94">
        <v>0</v>
      </c>
      <c r="X141" s="94">
        <v>0</v>
      </c>
      <c r="Y141" s="92"/>
      <c r="Z141" s="91" t="s">
        <v>0</v>
      </c>
      <c r="AA141" s="94">
        <v>0</v>
      </c>
      <c r="AB141" s="94">
        <v>0</v>
      </c>
      <c r="AC141" s="94">
        <v>0</v>
      </c>
      <c r="AD141" s="92"/>
      <c r="AE141" s="91" t="s">
        <v>0</v>
      </c>
      <c r="AF141" s="91" t="s">
        <v>0</v>
      </c>
      <c r="AG141" s="114" t="s">
        <v>0</v>
      </c>
      <c r="AH141" s="94">
        <v>794.84</v>
      </c>
      <c r="AI141" s="94">
        <v>794.84</v>
      </c>
      <c r="AJ141" s="94">
        <v>794.84</v>
      </c>
      <c r="AK141" s="94">
        <v>794.84</v>
      </c>
      <c r="AL141" s="94">
        <v>0</v>
      </c>
      <c r="AM141" s="92"/>
      <c r="AN141" s="94">
        <v>549.32000000000005</v>
      </c>
      <c r="AO141" s="94">
        <v>549.32000000000005</v>
      </c>
      <c r="AP141" s="94">
        <v>549.32000000000005</v>
      </c>
      <c r="AQ141" s="94">
        <v>549.32000000000005</v>
      </c>
      <c r="AR141" s="94">
        <v>0</v>
      </c>
      <c r="AS141" s="94">
        <v>0</v>
      </c>
      <c r="AT141" s="94">
        <v>0</v>
      </c>
      <c r="AU141" s="94">
        <f t="shared" si="1"/>
        <v>0</v>
      </c>
      <c r="AV141" s="94">
        <v>0</v>
      </c>
      <c r="AW141" s="94">
        <v>0</v>
      </c>
      <c r="AX141" s="94">
        <v>0</v>
      </c>
      <c r="AY141" s="94">
        <v>0</v>
      </c>
      <c r="AZ141" s="94">
        <v>0</v>
      </c>
      <c r="BA141" s="94">
        <v>0</v>
      </c>
      <c r="BB141" s="92"/>
      <c r="BC141" s="92"/>
      <c r="BD141" s="94">
        <v>0</v>
      </c>
      <c r="BE141" s="94">
        <v>0</v>
      </c>
      <c r="BF141" s="94">
        <v>549.32000000000005</v>
      </c>
      <c r="BG141" s="94">
        <v>549.32000000000005</v>
      </c>
      <c r="BH141" s="94">
        <v>549.32000000000005</v>
      </c>
      <c r="BI141" s="94">
        <v>549.32000000000005</v>
      </c>
      <c r="BJ141" s="94">
        <v>0</v>
      </c>
      <c r="BK141" s="94">
        <v>0</v>
      </c>
      <c r="BL141" s="94">
        <v>0</v>
      </c>
      <c r="BM141" s="94">
        <v>0</v>
      </c>
      <c r="BN141" s="94">
        <v>0</v>
      </c>
      <c r="BO141" s="94">
        <v>0</v>
      </c>
      <c r="BP141" s="92"/>
      <c r="BQ141" s="94">
        <v>549.32000000000005</v>
      </c>
      <c r="BR141" s="94">
        <v>549.32000000000005</v>
      </c>
      <c r="BS141" s="94">
        <v>549.32000000000005</v>
      </c>
      <c r="BT141" s="94">
        <v>549.32000000000005</v>
      </c>
      <c r="BU141" s="94">
        <v>0</v>
      </c>
      <c r="BV141" s="94">
        <v>0</v>
      </c>
      <c r="BW141" s="94">
        <v>0</v>
      </c>
      <c r="BX141" s="94">
        <v>0</v>
      </c>
      <c r="BY141" s="94">
        <v>0</v>
      </c>
      <c r="BZ141" s="94">
        <v>0</v>
      </c>
      <c r="CA141" s="94">
        <v>0</v>
      </c>
      <c r="CB141" s="94">
        <v>0</v>
      </c>
      <c r="CC141" s="92"/>
      <c r="CD141" s="92"/>
      <c r="CE141" s="94">
        <v>0</v>
      </c>
      <c r="CF141" s="94">
        <v>0</v>
      </c>
      <c r="CG141" s="94">
        <v>0</v>
      </c>
      <c r="CH141" s="94">
        <v>641</v>
      </c>
      <c r="CI141" s="94">
        <v>0</v>
      </c>
      <c r="CJ141" s="94">
        <v>0</v>
      </c>
      <c r="CK141" s="94">
        <v>0</v>
      </c>
      <c r="CL141" s="94">
        <v>153.84</v>
      </c>
      <c r="CM141" s="92"/>
      <c r="CN141" s="94">
        <v>0</v>
      </c>
      <c r="CO141" s="94">
        <v>0</v>
      </c>
      <c r="CP141" s="94">
        <v>0</v>
      </c>
      <c r="CQ141" s="94">
        <v>0</v>
      </c>
      <c r="CR141" s="94">
        <v>0</v>
      </c>
      <c r="CS141" s="94">
        <v>0</v>
      </c>
      <c r="CT141" s="94">
        <v>0</v>
      </c>
      <c r="CU141" s="94">
        <v>0</v>
      </c>
      <c r="CV141" s="94">
        <v>0</v>
      </c>
      <c r="CW141" s="94">
        <v>0</v>
      </c>
      <c r="CX141" s="92"/>
      <c r="CY141" s="94">
        <v>0</v>
      </c>
      <c r="CZ141" s="94">
        <v>0</v>
      </c>
      <c r="DA141" s="94">
        <v>0</v>
      </c>
      <c r="DB141" s="94">
        <v>0</v>
      </c>
      <c r="DC141" s="92"/>
      <c r="DD141" s="91" t="s">
        <v>0</v>
      </c>
      <c r="DE141" s="94">
        <v>0</v>
      </c>
      <c r="DF141" s="94">
        <v>0</v>
      </c>
      <c r="DG141" s="94">
        <v>0</v>
      </c>
      <c r="DH141" s="94">
        <v>0</v>
      </c>
      <c r="DI141" s="94">
        <v>0</v>
      </c>
    </row>
    <row r="142" spans="1:113" ht="61.2" x14ac:dyDescent="0.3">
      <c r="A142" s="91" t="s">
        <v>1680</v>
      </c>
      <c r="B142" s="91" t="s">
        <v>1199</v>
      </c>
      <c r="C142" s="91" t="s">
        <v>1220</v>
      </c>
      <c r="D142" s="91" t="s">
        <v>1221</v>
      </c>
      <c r="E142" s="91" t="s">
        <v>1223</v>
      </c>
      <c r="F142" s="91" t="s">
        <v>976</v>
      </c>
      <c r="G142" s="91" t="s">
        <v>1224</v>
      </c>
      <c r="H142" s="91" t="s">
        <v>1131</v>
      </c>
      <c r="I142" s="91" t="s">
        <v>1249</v>
      </c>
      <c r="J142" s="91" t="s">
        <v>1248</v>
      </c>
      <c r="K142" s="91" t="s">
        <v>1679</v>
      </c>
      <c r="L142" s="91" t="s">
        <v>37</v>
      </c>
      <c r="M142" s="94">
        <v>2434.12</v>
      </c>
      <c r="N142" s="94">
        <v>0</v>
      </c>
      <c r="O142" s="94">
        <v>2434.12</v>
      </c>
      <c r="P142" s="94">
        <v>2434.12</v>
      </c>
      <c r="Q142" s="94">
        <v>2434.12</v>
      </c>
      <c r="R142" s="94">
        <v>2434.12</v>
      </c>
      <c r="S142" s="94">
        <v>0</v>
      </c>
      <c r="T142" s="94">
        <v>0</v>
      </c>
      <c r="U142" s="94">
        <v>0</v>
      </c>
      <c r="V142" s="94">
        <v>0</v>
      </c>
      <c r="W142" s="94">
        <v>0</v>
      </c>
      <c r="X142" s="94">
        <v>0</v>
      </c>
      <c r="Y142" s="92"/>
      <c r="Z142" s="91" t="s">
        <v>0</v>
      </c>
      <c r="AA142" s="94">
        <v>0</v>
      </c>
      <c r="AB142" s="94">
        <v>0</v>
      </c>
      <c r="AC142" s="94">
        <v>0</v>
      </c>
      <c r="AD142" s="92"/>
      <c r="AE142" s="91" t="s">
        <v>0</v>
      </c>
      <c r="AF142" s="91" t="s">
        <v>0</v>
      </c>
      <c r="AG142" s="114" t="s">
        <v>0</v>
      </c>
      <c r="AH142" s="94">
        <v>2207.1999999999998</v>
      </c>
      <c r="AI142" s="94">
        <v>2207.1999999999998</v>
      </c>
      <c r="AJ142" s="94">
        <v>1838.92</v>
      </c>
      <c r="AK142" s="94">
        <v>1838.92</v>
      </c>
      <c r="AL142" s="94">
        <v>0</v>
      </c>
      <c r="AM142" s="92"/>
      <c r="AN142" s="94">
        <v>1838.92</v>
      </c>
      <c r="AO142" s="94">
        <v>1838.92</v>
      </c>
      <c r="AP142" s="94">
        <v>1838.92</v>
      </c>
      <c r="AQ142" s="94">
        <v>1838.92</v>
      </c>
      <c r="AR142" s="94">
        <v>0</v>
      </c>
      <c r="AS142" s="94">
        <v>0</v>
      </c>
      <c r="AT142" s="94">
        <v>0</v>
      </c>
      <c r="AU142" s="94">
        <f t="shared" ref="AU142:AU153" si="2">AV142+AW142+AX142</f>
        <v>0</v>
      </c>
      <c r="AV142" s="94">
        <v>0</v>
      </c>
      <c r="AW142" s="94">
        <v>0</v>
      </c>
      <c r="AX142" s="94">
        <v>0</v>
      </c>
      <c r="AY142" s="94">
        <v>0</v>
      </c>
      <c r="AZ142" s="94">
        <v>0</v>
      </c>
      <c r="BA142" s="94">
        <v>0</v>
      </c>
      <c r="BB142" s="92"/>
      <c r="BC142" s="92"/>
      <c r="BD142" s="94">
        <v>0</v>
      </c>
      <c r="BE142" s="94">
        <v>0</v>
      </c>
      <c r="BF142" s="94">
        <v>1838.92</v>
      </c>
      <c r="BG142" s="94">
        <v>1838.92</v>
      </c>
      <c r="BH142" s="94">
        <v>1838.92</v>
      </c>
      <c r="BI142" s="94">
        <v>1838.92</v>
      </c>
      <c r="BJ142" s="94">
        <v>0</v>
      </c>
      <c r="BK142" s="94">
        <v>0</v>
      </c>
      <c r="BL142" s="94">
        <v>0</v>
      </c>
      <c r="BM142" s="94">
        <v>0</v>
      </c>
      <c r="BN142" s="94">
        <v>0</v>
      </c>
      <c r="BO142" s="94">
        <v>0</v>
      </c>
      <c r="BP142" s="92"/>
      <c r="BQ142" s="94">
        <v>1838.92</v>
      </c>
      <c r="BR142" s="94">
        <v>1838.92</v>
      </c>
      <c r="BS142" s="94">
        <v>1838.92</v>
      </c>
      <c r="BT142" s="94">
        <v>1838.92</v>
      </c>
      <c r="BU142" s="94">
        <v>0</v>
      </c>
      <c r="BV142" s="94">
        <v>0</v>
      </c>
      <c r="BW142" s="94">
        <v>0</v>
      </c>
      <c r="BX142" s="94">
        <v>0</v>
      </c>
      <c r="BY142" s="94">
        <v>0</v>
      </c>
      <c r="BZ142" s="94">
        <v>0</v>
      </c>
      <c r="CA142" s="94">
        <v>0</v>
      </c>
      <c r="CB142" s="94">
        <v>0</v>
      </c>
      <c r="CC142" s="92"/>
      <c r="CD142" s="92"/>
      <c r="CE142" s="94">
        <v>0</v>
      </c>
      <c r="CF142" s="94">
        <v>0</v>
      </c>
      <c r="CG142" s="94">
        <v>0</v>
      </c>
      <c r="CH142" s="94">
        <v>1963</v>
      </c>
      <c r="CI142" s="94">
        <v>0</v>
      </c>
      <c r="CJ142" s="94">
        <v>0</v>
      </c>
      <c r="CK142" s="94">
        <v>0</v>
      </c>
      <c r="CL142" s="94">
        <v>471.12</v>
      </c>
      <c r="CM142" s="92"/>
      <c r="CN142" s="94">
        <v>0</v>
      </c>
      <c r="CO142" s="94">
        <v>0</v>
      </c>
      <c r="CP142" s="94">
        <v>0</v>
      </c>
      <c r="CQ142" s="94">
        <v>0</v>
      </c>
      <c r="CR142" s="94">
        <v>0</v>
      </c>
      <c r="CS142" s="94">
        <v>0</v>
      </c>
      <c r="CT142" s="94">
        <v>0</v>
      </c>
      <c r="CU142" s="94">
        <v>0</v>
      </c>
      <c r="CV142" s="94">
        <v>0</v>
      </c>
      <c r="CW142" s="94">
        <v>0</v>
      </c>
      <c r="CX142" s="92"/>
      <c r="CY142" s="94">
        <v>0</v>
      </c>
      <c r="CZ142" s="94">
        <v>0</v>
      </c>
      <c r="DA142" s="94">
        <v>0</v>
      </c>
      <c r="DB142" s="94">
        <v>0</v>
      </c>
      <c r="DC142" s="92"/>
      <c r="DD142" s="91" t="s">
        <v>0</v>
      </c>
      <c r="DE142" s="94">
        <v>0</v>
      </c>
      <c r="DF142" s="94">
        <v>0</v>
      </c>
      <c r="DG142" s="94">
        <v>0</v>
      </c>
      <c r="DH142" s="94">
        <v>0</v>
      </c>
      <c r="DI142" s="94">
        <v>0</v>
      </c>
    </row>
    <row r="143" spans="1:113" ht="30.6" x14ac:dyDescent="0.3">
      <c r="A143" s="91" t="s">
        <v>1681</v>
      </c>
      <c r="B143" s="91" t="s">
        <v>1199</v>
      </c>
      <c r="C143" s="91" t="s">
        <v>1220</v>
      </c>
      <c r="D143" s="91" t="s">
        <v>1221</v>
      </c>
      <c r="E143" s="91" t="s">
        <v>1223</v>
      </c>
      <c r="F143" s="91" t="s">
        <v>976</v>
      </c>
      <c r="G143" s="91" t="s">
        <v>1224</v>
      </c>
      <c r="H143" s="91" t="s">
        <v>1131</v>
      </c>
      <c r="I143" s="91" t="s">
        <v>1250</v>
      </c>
      <c r="J143" s="91" t="s">
        <v>1251</v>
      </c>
      <c r="K143" s="91" t="s">
        <v>1679</v>
      </c>
      <c r="L143" s="91" t="s">
        <v>37</v>
      </c>
      <c r="M143" s="94">
        <v>951.08</v>
      </c>
      <c r="N143" s="94">
        <v>0</v>
      </c>
      <c r="O143" s="94">
        <v>951.08</v>
      </c>
      <c r="P143" s="94">
        <v>951.08</v>
      </c>
      <c r="Q143" s="94">
        <v>951.08</v>
      </c>
      <c r="R143" s="94">
        <v>951.08</v>
      </c>
      <c r="S143" s="94">
        <v>0</v>
      </c>
      <c r="T143" s="94">
        <v>0</v>
      </c>
      <c r="U143" s="94">
        <v>0</v>
      </c>
      <c r="V143" s="94">
        <v>0</v>
      </c>
      <c r="W143" s="94">
        <v>0</v>
      </c>
      <c r="X143" s="94">
        <v>0</v>
      </c>
      <c r="Y143" s="92"/>
      <c r="Z143" s="91" t="s">
        <v>0</v>
      </c>
      <c r="AA143" s="94">
        <v>0</v>
      </c>
      <c r="AB143" s="94">
        <v>0</v>
      </c>
      <c r="AC143" s="94">
        <v>0</v>
      </c>
      <c r="AD143" s="92"/>
      <c r="AE143" s="91" t="s">
        <v>0</v>
      </c>
      <c r="AF143" s="91" t="s">
        <v>0</v>
      </c>
      <c r="AG143" s="114" t="s">
        <v>0</v>
      </c>
      <c r="AH143" s="94">
        <v>497.24</v>
      </c>
      <c r="AI143" s="94">
        <v>497.24</v>
      </c>
      <c r="AJ143" s="94">
        <v>374.48</v>
      </c>
      <c r="AK143" s="94">
        <v>374.48</v>
      </c>
      <c r="AL143" s="94">
        <v>0</v>
      </c>
      <c r="AM143" s="92"/>
      <c r="AN143" s="94">
        <v>374.48</v>
      </c>
      <c r="AO143" s="94">
        <v>374.48</v>
      </c>
      <c r="AP143" s="94">
        <v>374.48</v>
      </c>
      <c r="AQ143" s="94">
        <v>374.48</v>
      </c>
      <c r="AR143" s="94">
        <v>0</v>
      </c>
      <c r="AS143" s="94">
        <v>0</v>
      </c>
      <c r="AT143" s="94">
        <v>0</v>
      </c>
      <c r="AU143" s="94">
        <f t="shared" si="2"/>
        <v>0</v>
      </c>
      <c r="AV143" s="94">
        <v>0</v>
      </c>
      <c r="AW143" s="94">
        <v>0</v>
      </c>
      <c r="AX143" s="94">
        <v>0</v>
      </c>
      <c r="AY143" s="94">
        <v>0</v>
      </c>
      <c r="AZ143" s="94">
        <v>0</v>
      </c>
      <c r="BA143" s="94">
        <v>0</v>
      </c>
      <c r="BB143" s="92"/>
      <c r="BC143" s="92"/>
      <c r="BD143" s="94">
        <v>0</v>
      </c>
      <c r="BE143" s="94">
        <v>0</v>
      </c>
      <c r="BF143" s="94">
        <v>374.48</v>
      </c>
      <c r="BG143" s="94">
        <v>374.48</v>
      </c>
      <c r="BH143" s="94">
        <v>374.48</v>
      </c>
      <c r="BI143" s="94">
        <v>374.48</v>
      </c>
      <c r="BJ143" s="94">
        <v>0</v>
      </c>
      <c r="BK143" s="94">
        <v>0</v>
      </c>
      <c r="BL143" s="94">
        <v>0</v>
      </c>
      <c r="BM143" s="94">
        <v>0</v>
      </c>
      <c r="BN143" s="94">
        <v>0</v>
      </c>
      <c r="BO143" s="94">
        <v>0</v>
      </c>
      <c r="BP143" s="92"/>
      <c r="BQ143" s="94">
        <v>374.48</v>
      </c>
      <c r="BR143" s="94">
        <v>374.48</v>
      </c>
      <c r="BS143" s="94">
        <v>374.48</v>
      </c>
      <c r="BT143" s="94">
        <v>374.48</v>
      </c>
      <c r="BU143" s="94">
        <v>0</v>
      </c>
      <c r="BV143" s="94">
        <v>0</v>
      </c>
      <c r="BW143" s="94">
        <v>0</v>
      </c>
      <c r="BX143" s="94">
        <v>0</v>
      </c>
      <c r="BY143" s="94">
        <v>0</v>
      </c>
      <c r="BZ143" s="94">
        <v>0</v>
      </c>
      <c r="CA143" s="94">
        <v>0</v>
      </c>
      <c r="CB143" s="94">
        <v>0</v>
      </c>
      <c r="CC143" s="92"/>
      <c r="CD143" s="92"/>
      <c r="CE143" s="94">
        <v>0</v>
      </c>
      <c r="CF143" s="94">
        <v>0</v>
      </c>
      <c r="CG143" s="94">
        <v>0</v>
      </c>
      <c r="CH143" s="94">
        <v>401</v>
      </c>
      <c r="CI143" s="94">
        <v>0</v>
      </c>
      <c r="CJ143" s="94">
        <v>0</v>
      </c>
      <c r="CK143" s="94">
        <v>0</v>
      </c>
      <c r="CL143" s="94">
        <v>96.24</v>
      </c>
      <c r="CM143" s="92"/>
      <c r="CN143" s="94">
        <v>0</v>
      </c>
      <c r="CO143" s="94">
        <v>0</v>
      </c>
      <c r="CP143" s="94">
        <v>0</v>
      </c>
      <c r="CQ143" s="94">
        <v>0</v>
      </c>
      <c r="CR143" s="94">
        <v>0</v>
      </c>
      <c r="CS143" s="94">
        <v>0</v>
      </c>
      <c r="CT143" s="94">
        <v>0</v>
      </c>
      <c r="CU143" s="94">
        <v>0</v>
      </c>
      <c r="CV143" s="94">
        <v>0</v>
      </c>
      <c r="CW143" s="94">
        <v>0</v>
      </c>
      <c r="CX143" s="92"/>
      <c r="CY143" s="94">
        <v>0</v>
      </c>
      <c r="CZ143" s="94">
        <v>0</v>
      </c>
      <c r="DA143" s="94">
        <v>0</v>
      </c>
      <c r="DB143" s="94">
        <v>0</v>
      </c>
      <c r="DC143" s="92"/>
      <c r="DD143" s="91" t="s">
        <v>0</v>
      </c>
      <c r="DE143" s="94">
        <v>0</v>
      </c>
      <c r="DF143" s="94">
        <v>0</v>
      </c>
      <c r="DG143" s="94">
        <v>0</v>
      </c>
      <c r="DH143" s="94">
        <v>0</v>
      </c>
      <c r="DI143" s="94">
        <v>0</v>
      </c>
    </row>
    <row r="144" spans="1:113" ht="61.2" x14ac:dyDescent="0.3">
      <c r="A144" s="91" t="s">
        <v>1682</v>
      </c>
      <c r="B144" s="91" t="s">
        <v>1199</v>
      </c>
      <c r="C144" s="91" t="s">
        <v>1220</v>
      </c>
      <c r="D144" s="91" t="s">
        <v>1221</v>
      </c>
      <c r="E144" s="91" t="s">
        <v>1223</v>
      </c>
      <c r="F144" s="91" t="s">
        <v>976</v>
      </c>
      <c r="G144" s="91" t="s">
        <v>1224</v>
      </c>
      <c r="H144" s="91" t="s">
        <v>1131</v>
      </c>
      <c r="I144" s="91" t="s">
        <v>1252</v>
      </c>
      <c r="J144" s="91" t="s">
        <v>1253</v>
      </c>
      <c r="K144" s="91" t="s">
        <v>1521</v>
      </c>
      <c r="L144" s="91" t="s">
        <v>37</v>
      </c>
      <c r="M144" s="94">
        <v>1288.3599999999999</v>
      </c>
      <c r="N144" s="94">
        <v>0</v>
      </c>
      <c r="O144" s="94">
        <v>1288.3599999999999</v>
      </c>
      <c r="P144" s="94">
        <v>1288.3599999999999</v>
      </c>
      <c r="Q144" s="94">
        <v>1288.3599999999999</v>
      </c>
      <c r="R144" s="94">
        <v>1288.3599999999999</v>
      </c>
      <c r="S144" s="94">
        <v>0</v>
      </c>
      <c r="T144" s="94">
        <v>0</v>
      </c>
      <c r="U144" s="94">
        <v>0</v>
      </c>
      <c r="V144" s="94">
        <v>0</v>
      </c>
      <c r="W144" s="94">
        <v>0</v>
      </c>
      <c r="X144" s="94">
        <v>0</v>
      </c>
      <c r="Y144" s="92"/>
      <c r="Z144" s="91" t="s">
        <v>0</v>
      </c>
      <c r="AA144" s="94">
        <v>0</v>
      </c>
      <c r="AB144" s="94">
        <v>0</v>
      </c>
      <c r="AC144" s="94">
        <v>0</v>
      </c>
      <c r="AD144" s="92"/>
      <c r="AE144" s="91" t="s">
        <v>0</v>
      </c>
      <c r="AF144" s="91" t="s">
        <v>0</v>
      </c>
      <c r="AG144" s="114" t="s">
        <v>0</v>
      </c>
      <c r="AH144" s="94">
        <v>673.32</v>
      </c>
      <c r="AI144" s="94">
        <v>673.32</v>
      </c>
      <c r="AJ144" s="94">
        <v>550.55999999999995</v>
      </c>
      <c r="AK144" s="94">
        <v>550.55999999999995</v>
      </c>
      <c r="AL144" s="94">
        <v>0</v>
      </c>
      <c r="AM144" s="92"/>
      <c r="AN144" s="94">
        <v>550.55999999999995</v>
      </c>
      <c r="AO144" s="94">
        <v>550.55999999999995</v>
      </c>
      <c r="AP144" s="94">
        <v>550.55999999999995</v>
      </c>
      <c r="AQ144" s="94">
        <v>550.55999999999995</v>
      </c>
      <c r="AR144" s="94">
        <v>0</v>
      </c>
      <c r="AS144" s="94">
        <v>0</v>
      </c>
      <c r="AT144" s="94">
        <v>0</v>
      </c>
      <c r="AU144" s="94">
        <f t="shared" si="2"/>
        <v>0</v>
      </c>
      <c r="AV144" s="94">
        <v>0</v>
      </c>
      <c r="AW144" s="94">
        <v>0</v>
      </c>
      <c r="AX144" s="94">
        <v>0</v>
      </c>
      <c r="AY144" s="94">
        <v>0</v>
      </c>
      <c r="AZ144" s="94">
        <v>0</v>
      </c>
      <c r="BA144" s="94">
        <v>0</v>
      </c>
      <c r="BB144" s="92"/>
      <c r="BC144" s="92"/>
      <c r="BD144" s="94">
        <v>0</v>
      </c>
      <c r="BE144" s="94">
        <v>0</v>
      </c>
      <c r="BF144" s="94">
        <v>550.55999999999995</v>
      </c>
      <c r="BG144" s="94">
        <v>550.55999999999995</v>
      </c>
      <c r="BH144" s="94">
        <v>550.55999999999995</v>
      </c>
      <c r="BI144" s="94">
        <v>550.55999999999995</v>
      </c>
      <c r="BJ144" s="94">
        <v>0</v>
      </c>
      <c r="BK144" s="94">
        <v>0</v>
      </c>
      <c r="BL144" s="94">
        <v>0</v>
      </c>
      <c r="BM144" s="94">
        <v>0</v>
      </c>
      <c r="BN144" s="94">
        <v>0</v>
      </c>
      <c r="BO144" s="94">
        <v>0</v>
      </c>
      <c r="BP144" s="92"/>
      <c r="BQ144" s="94">
        <v>550.55999999999995</v>
      </c>
      <c r="BR144" s="94">
        <v>550.55999999999995</v>
      </c>
      <c r="BS144" s="94">
        <v>550.55999999999995</v>
      </c>
      <c r="BT144" s="94">
        <v>550.55999999999995</v>
      </c>
      <c r="BU144" s="94">
        <v>0</v>
      </c>
      <c r="BV144" s="94">
        <v>0</v>
      </c>
      <c r="BW144" s="94">
        <v>0</v>
      </c>
      <c r="BX144" s="94">
        <v>0</v>
      </c>
      <c r="BY144" s="94">
        <v>0</v>
      </c>
      <c r="BZ144" s="94">
        <v>0</v>
      </c>
      <c r="CA144" s="94">
        <v>0</v>
      </c>
      <c r="CB144" s="94">
        <v>0</v>
      </c>
      <c r="CC144" s="92"/>
      <c r="CD144" s="92"/>
      <c r="CE144" s="94">
        <v>0</v>
      </c>
      <c r="CF144" s="94">
        <v>0</v>
      </c>
      <c r="CG144" s="94">
        <v>0</v>
      </c>
      <c r="CH144" s="94">
        <v>909</v>
      </c>
      <c r="CI144" s="94">
        <v>0</v>
      </c>
      <c r="CJ144" s="94">
        <v>0</v>
      </c>
      <c r="CK144" s="94">
        <v>0</v>
      </c>
      <c r="CL144" s="94">
        <v>218.16</v>
      </c>
      <c r="CM144" s="92"/>
      <c r="CN144" s="94">
        <v>0</v>
      </c>
      <c r="CO144" s="94">
        <v>0</v>
      </c>
      <c r="CP144" s="94">
        <v>0</v>
      </c>
      <c r="CQ144" s="94">
        <v>0</v>
      </c>
      <c r="CR144" s="94">
        <v>0</v>
      </c>
      <c r="CS144" s="94">
        <v>0</v>
      </c>
      <c r="CT144" s="94">
        <v>0</v>
      </c>
      <c r="CU144" s="94">
        <v>0</v>
      </c>
      <c r="CV144" s="94">
        <v>0</v>
      </c>
      <c r="CW144" s="94">
        <v>0</v>
      </c>
      <c r="CX144" s="92"/>
      <c r="CY144" s="94">
        <v>0</v>
      </c>
      <c r="CZ144" s="94">
        <v>0</v>
      </c>
      <c r="DA144" s="94">
        <v>0</v>
      </c>
      <c r="DB144" s="94">
        <v>0</v>
      </c>
      <c r="DC144" s="92"/>
      <c r="DD144" s="91" t="s">
        <v>0</v>
      </c>
      <c r="DE144" s="94">
        <v>0</v>
      </c>
      <c r="DF144" s="94">
        <v>0</v>
      </c>
      <c r="DG144" s="94">
        <v>0</v>
      </c>
      <c r="DH144" s="94">
        <v>0</v>
      </c>
      <c r="DI144" s="94">
        <v>0</v>
      </c>
    </row>
    <row r="145" spans="1:113" ht="61.2" x14ac:dyDescent="0.3">
      <c r="A145" s="91" t="s">
        <v>1683</v>
      </c>
      <c r="B145" s="91" t="s">
        <v>1199</v>
      </c>
      <c r="C145" s="91" t="s">
        <v>1220</v>
      </c>
      <c r="D145" s="91" t="s">
        <v>1221</v>
      </c>
      <c r="E145" s="91" t="s">
        <v>1223</v>
      </c>
      <c r="F145" s="91" t="s">
        <v>976</v>
      </c>
      <c r="G145" s="91" t="s">
        <v>1224</v>
      </c>
      <c r="H145" s="91" t="s">
        <v>1131</v>
      </c>
      <c r="I145" s="91" t="s">
        <v>1256</v>
      </c>
      <c r="J145" s="91" t="s">
        <v>1257</v>
      </c>
      <c r="K145" s="91" t="s">
        <v>1521</v>
      </c>
      <c r="L145" s="91" t="s">
        <v>37</v>
      </c>
      <c r="M145" s="94">
        <v>1178</v>
      </c>
      <c r="N145" s="94">
        <v>0</v>
      </c>
      <c r="O145" s="94">
        <v>1178</v>
      </c>
      <c r="P145" s="94">
        <v>1178</v>
      </c>
      <c r="Q145" s="94">
        <v>1178</v>
      </c>
      <c r="R145" s="94">
        <v>1178</v>
      </c>
      <c r="S145" s="94">
        <v>0</v>
      </c>
      <c r="T145" s="94">
        <v>0</v>
      </c>
      <c r="U145" s="94">
        <v>0</v>
      </c>
      <c r="V145" s="94">
        <v>0</v>
      </c>
      <c r="W145" s="94">
        <v>0</v>
      </c>
      <c r="X145" s="94">
        <v>0</v>
      </c>
      <c r="Y145" s="92"/>
      <c r="Z145" s="91" t="s">
        <v>0</v>
      </c>
      <c r="AA145" s="94">
        <v>0</v>
      </c>
      <c r="AB145" s="94">
        <v>0</v>
      </c>
      <c r="AC145" s="94">
        <v>0</v>
      </c>
      <c r="AD145" s="92"/>
      <c r="AE145" s="91" t="s">
        <v>0</v>
      </c>
      <c r="AF145" s="91" t="s">
        <v>0</v>
      </c>
      <c r="AG145" s="114" t="s">
        <v>0</v>
      </c>
      <c r="AH145" s="94">
        <v>677.04</v>
      </c>
      <c r="AI145" s="94">
        <v>677.04</v>
      </c>
      <c r="AJ145" s="94">
        <v>431.52</v>
      </c>
      <c r="AK145" s="94">
        <v>431.52</v>
      </c>
      <c r="AL145" s="94">
        <v>0</v>
      </c>
      <c r="AM145" s="92"/>
      <c r="AN145" s="94">
        <v>431.52</v>
      </c>
      <c r="AO145" s="94">
        <v>431.52</v>
      </c>
      <c r="AP145" s="94">
        <v>431.52</v>
      </c>
      <c r="AQ145" s="94">
        <v>431.52</v>
      </c>
      <c r="AR145" s="94">
        <v>0</v>
      </c>
      <c r="AS145" s="94">
        <v>0</v>
      </c>
      <c r="AT145" s="94">
        <v>0</v>
      </c>
      <c r="AU145" s="94">
        <f t="shared" si="2"/>
        <v>0</v>
      </c>
      <c r="AV145" s="94">
        <v>0</v>
      </c>
      <c r="AW145" s="94">
        <v>0</v>
      </c>
      <c r="AX145" s="94">
        <v>0</v>
      </c>
      <c r="AY145" s="94">
        <v>0</v>
      </c>
      <c r="AZ145" s="94">
        <v>0</v>
      </c>
      <c r="BA145" s="94">
        <v>0</v>
      </c>
      <c r="BB145" s="92"/>
      <c r="BC145" s="92"/>
      <c r="BD145" s="94">
        <v>0</v>
      </c>
      <c r="BE145" s="94">
        <v>0</v>
      </c>
      <c r="BF145" s="94">
        <v>431.52</v>
      </c>
      <c r="BG145" s="94">
        <v>431.52</v>
      </c>
      <c r="BH145" s="94">
        <v>431.52</v>
      </c>
      <c r="BI145" s="94">
        <v>431.52</v>
      </c>
      <c r="BJ145" s="94">
        <v>0</v>
      </c>
      <c r="BK145" s="94">
        <v>0</v>
      </c>
      <c r="BL145" s="94">
        <v>0</v>
      </c>
      <c r="BM145" s="94">
        <v>0</v>
      </c>
      <c r="BN145" s="94">
        <v>0</v>
      </c>
      <c r="BO145" s="94">
        <v>0</v>
      </c>
      <c r="BP145" s="92"/>
      <c r="BQ145" s="94">
        <v>431.52</v>
      </c>
      <c r="BR145" s="94">
        <v>431.52</v>
      </c>
      <c r="BS145" s="94">
        <v>431.52</v>
      </c>
      <c r="BT145" s="94">
        <v>431.52</v>
      </c>
      <c r="BU145" s="94">
        <v>0</v>
      </c>
      <c r="BV145" s="94">
        <v>0</v>
      </c>
      <c r="BW145" s="94">
        <v>0</v>
      </c>
      <c r="BX145" s="94">
        <v>0</v>
      </c>
      <c r="BY145" s="94">
        <v>0</v>
      </c>
      <c r="BZ145" s="94">
        <v>0</v>
      </c>
      <c r="CA145" s="94">
        <v>0</v>
      </c>
      <c r="CB145" s="94">
        <v>0</v>
      </c>
      <c r="CC145" s="92"/>
      <c r="CD145" s="92"/>
      <c r="CE145" s="94">
        <v>0</v>
      </c>
      <c r="CF145" s="94">
        <v>0</v>
      </c>
      <c r="CG145" s="94">
        <v>0</v>
      </c>
      <c r="CH145" s="94">
        <v>729</v>
      </c>
      <c r="CI145" s="94">
        <v>0</v>
      </c>
      <c r="CJ145" s="94">
        <v>0</v>
      </c>
      <c r="CK145" s="94">
        <v>0</v>
      </c>
      <c r="CL145" s="94">
        <v>174.96</v>
      </c>
      <c r="CM145" s="92"/>
      <c r="CN145" s="94">
        <v>0</v>
      </c>
      <c r="CO145" s="94">
        <v>0</v>
      </c>
      <c r="CP145" s="94">
        <v>0</v>
      </c>
      <c r="CQ145" s="94">
        <v>0</v>
      </c>
      <c r="CR145" s="94">
        <v>0</v>
      </c>
      <c r="CS145" s="94">
        <v>0</v>
      </c>
      <c r="CT145" s="94">
        <v>0</v>
      </c>
      <c r="CU145" s="94">
        <v>0</v>
      </c>
      <c r="CV145" s="94">
        <v>0</v>
      </c>
      <c r="CW145" s="94">
        <v>0</v>
      </c>
      <c r="CX145" s="92"/>
      <c r="CY145" s="94">
        <v>0</v>
      </c>
      <c r="CZ145" s="94">
        <v>0</v>
      </c>
      <c r="DA145" s="94">
        <v>0</v>
      </c>
      <c r="DB145" s="94">
        <v>0</v>
      </c>
      <c r="DC145" s="92"/>
      <c r="DD145" s="91" t="s">
        <v>0</v>
      </c>
      <c r="DE145" s="94">
        <v>0</v>
      </c>
      <c r="DF145" s="94">
        <v>0</v>
      </c>
      <c r="DG145" s="94">
        <v>0</v>
      </c>
      <c r="DH145" s="94">
        <v>0</v>
      </c>
      <c r="DI145" s="94">
        <v>0</v>
      </c>
    </row>
    <row r="146" spans="1:113" ht="71.400000000000006" x14ac:dyDescent="0.3">
      <c r="A146" s="91" t="s">
        <v>1684</v>
      </c>
      <c r="B146" s="91" t="s">
        <v>1199</v>
      </c>
      <c r="C146" s="91" t="s">
        <v>1220</v>
      </c>
      <c r="D146" s="91" t="s">
        <v>1221</v>
      </c>
      <c r="E146" s="91" t="s">
        <v>1223</v>
      </c>
      <c r="F146" s="91" t="s">
        <v>976</v>
      </c>
      <c r="G146" s="91" t="s">
        <v>1224</v>
      </c>
      <c r="H146" s="91" t="s">
        <v>1131</v>
      </c>
      <c r="I146" s="91" t="s">
        <v>1258</v>
      </c>
      <c r="J146" s="91" t="s">
        <v>1259</v>
      </c>
      <c r="K146" s="91" t="s">
        <v>1685</v>
      </c>
      <c r="L146" s="91" t="s">
        <v>37</v>
      </c>
      <c r="M146" s="94">
        <v>1178</v>
      </c>
      <c r="N146" s="94">
        <v>0</v>
      </c>
      <c r="O146" s="94">
        <v>1178</v>
      </c>
      <c r="P146" s="94">
        <v>1178</v>
      </c>
      <c r="Q146" s="94">
        <v>1178</v>
      </c>
      <c r="R146" s="94">
        <v>1178</v>
      </c>
      <c r="S146" s="94">
        <v>0</v>
      </c>
      <c r="T146" s="94">
        <v>0</v>
      </c>
      <c r="U146" s="94">
        <v>0</v>
      </c>
      <c r="V146" s="94">
        <v>0</v>
      </c>
      <c r="W146" s="94">
        <v>0</v>
      </c>
      <c r="X146" s="94">
        <v>0</v>
      </c>
      <c r="Y146" s="92"/>
      <c r="Z146" s="91" t="s">
        <v>0</v>
      </c>
      <c r="AA146" s="94">
        <v>0</v>
      </c>
      <c r="AB146" s="94">
        <v>0</v>
      </c>
      <c r="AC146" s="94">
        <v>0</v>
      </c>
      <c r="AD146" s="92"/>
      <c r="AE146" s="91" t="s">
        <v>0</v>
      </c>
      <c r="AF146" s="91" t="s">
        <v>0</v>
      </c>
      <c r="AG146" s="114" t="s">
        <v>0</v>
      </c>
      <c r="AH146" s="94">
        <v>794.84</v>
      </c>
      <c r="AI146" s="94">
        <v>794.84</v>
      </c>
      <c r="AJ146" s="94">
        <v>549.32000000000005</v>
      </c>
      <c r="AK146" s="94">
        <v>549.32000000000005</v>
      </c>
      <c r="AL146" s="94">
        <v>0</v>
      </c>
      <c r="AM146" s="92"/>
      <c r="AN146" s="94">
        <v>549.32000000000005</v>
      </c>
      <c r="AO146" s="94">
        <v>549.32000000000005</v>
      </c>
      <c r="AP146" s="94">
        <v>549.32000000000005</v>
      </c>
      <c r="AQ146" s="94">
        <v>549.32000000000005</v>
      </c>
      <c r="AR146" s="94">
        <v>0</v>
      </c>
      <c r="AS146" s="94">
        <v>0</v>
      </c>
      <c r="AT146" s="94">
        <v>0</v>
      </c>
      <c r="AU146" s="94">
        <f t="shared" si="2"/>
        <v>0</v>
      </c>
      <c r="AV146" s="94">
        <v>0</v>
      </c>
      <c r="AW146" s="94">
        <v>0</v>
      </c>
      <c r="AX146" s="94">
        <v>0</v>
      </c>
      <c r="AY146" s="94">
        <v>0</v>
      </c>
      <c r="AZ146" s="94">
        <v>0</v>
      </c>
      <c r="BA146" s="94">
        <v>0</v>
      </c>
      <c r="BB146" s="92"/>
      <c r="BC146" s="92"/>
      <c r="BD146" s="94">
        <v>0</v>
      </c>
      <c r="BE146" s="94">
        <v>0</v>
      </c>
      <c r="BF146" s="94">
        <v>549.32000000000005</v>
      </c>
      <c r="BG146" s="94">
        <v>549.32000000000005</v>
      </c>
      <c r="BH146" s="94">
        <v>549.32000000000005</v>
      </c>
      <c r="BI146" s="94">
        <v>549.32000000000005</v>
      </c>
      <c r="BJ146" s="94">
        <v>0</v>
      </c>
      <c r="BK146" s="94">
        <v>0</v>
      </c>
      <c r="BL146" s="94">
        <v>0</v>
      </c>
      <c r="BM146" s="94">
        <v>0</v>
      </c>
      <c r="BN146" s="94">
        <v>0</v>
      </c>
      <c r="BO146" s="94">
        <v>0</v>
      </c>
      <c r="BP146" s="92"/>
      <c r="BQ146" s="94">
        <v>549.32000000000005</v>
      </c>
      <c r="BR146" s="94">
        <v>549.32000000000005</v>
      </c>
      <c r="BS146" s="94">
        <v>549.32000000000005</v>
      </c>
      <c r="BT146" s="94">
        <v>549.32000000000005</v>
      </c>
      <c r="BU146" s="94">
        <v>0</v>
      </c>
      <c r="BV146" s="94">
        <v>0</v>
      </c>
      <c r="BW146" s="94">
        <v>0</v>
      </c>
      <c r="BX146" s="94">
        <v>0</v>
      </c>
      <c r="BY146" s="94">
        <v>0</v>
      </c>
      <c r="BZ146" s="94">
        <v>0</v>
      </c>
      <c r="CA146" s="94">
        <v>0</v>
      </c>
      <c r="CB146" s="94">
        <v>0</v>
      </c>
      <c r="CC146" s="92"/>
      <c r="CD146" s="92"/>
      <c r="CE146" s="94">
        <v>0</v>
      </c>
      <c r="CF146" s="94">
        <v>0</v>
      </c>
      <c r="CG146" s="94">
        <v>0</v>
      </c>
      <c r="CH146" s="94">
        <v>824</v>
      </c>
      <c r="CI146" s="94">
        <v>0</v>
      </c>
      <c r="CJ146" s="94">
        <v>0</v>
      </c>
      <c r="CK146" s="94">
        <v>0</v>
      </c>
      <c r="CL146" s="94">
        <v>197.76</v>
      </c>
      <c r="CM146" s="92"/>
      <c r="CN146" s="94">
        <v>0</v>
      </c>
      <c r="CO146" s="94">
        <v>0</v>
      </c>
      <c r="CP146" s="94">
        <v>0</v>
      </c>
      <c r="CQ146" s="94">
        <v>0</v>
      </c>
      <c r="CR146" s="94">
        <v>0</v>
      </c>
      <c r="CS146" s="94">
        <v>0</v>
      </c>
      <c r="CT146" s="94">
        <v>0</v>
      </c>
      <c r="CU146" s="94">
        <v>0</v>
      </c>
      <c r="CV146" s="94">
        <v>0</v>
      </c>
      <c r="CW146" s="94">
        <v>0</v>
      </c>
      <c r="CX146" s="92"/>
      <c r="CY146" s="94">
        <v>0</v>
      </c>
      <c r="CZ146" s="94">
        <v>0</v>
      </c>
      <c r="DA146" s="94">
        <v>0</v>
      </c>
      <c r="DB146" s="94">
        <v>0</v>
      </c>
      <c r="DC146" s="92"/>
      <c r="DD146" s="91" t="s">
        <v>0</v>
      </c>
      <c r="DE146" s="94">
        <v>0</v>
      </c>
      <c r="DF146" s="94">
        <v>0</v>
      </c>
      <c r="DG146" s="94">
        <v>0</v>
      </c>
      <c r="DH146" s="94">
        <v>0</v>
      </c>
      <c r="DI146" s="94">
        <v>0</v>
      </c>
    </row>
    <row r="147" spans="1:113" ht="40.799999999999997" x14ac:dyDescent="0.3">
      <c r="A147" s="91" t="s">
        <v>1686</v>
      </c>
      <c r="B147" s="91" t="s">
        <v>1199</v>
      </c>
      <c r="C147" s="91" t="s">
        <v>1220</v>
      </c>
      <c r="D147" s="91" t="s">
        <v>1221</v>
      </c>
      <c r="E147" s="91" t="s">
        <v>1223</v>
      </c>
      <c r="F147" s="91" t="s">
        <v>976</v>
      </c>
      <c r="G147" s="91" t="s">
        <v>1224</v>
      </c>
      <c r="H147" s="91" t="s">
        <v>1131</v>
      </c>
      <c r="I147" s="91" t="s">
        <v>1262</v>
      </c>
      <c r="J147" s="91" t="s">
        <v>1263</v>
      </c>
      <c r="K147" s="91" t="s">
        <v>1679</v>
      </c>
      <c r="L147" s="91" t="s">
        <v>37</v>
      </c>
      <c r="M147" s="94">
        <v>1178</v>
      </c>
      <c r="N147" s="94">
        <v>0</v>
      </c>
      <c r="O147" s="94">
        <v>1178</v>
      </c>
      <c r="P147" s="94">
        <v>1178</v>
      </c>
      <c r="Q147" s="94">
        <v>1178</v>
      </c>
      <c r="R147" s="94">
        <v>1178</v>
      </c>
      <c r="S147" s="94">
        <v>0</v>
      </c>
      <c r="T147" s="94">
        <v>0</v>
      </c>
      <c r="U147" s="94">
        <v>0</v>
      </c>
      <c r="V147" s="94">
        <v>0</v>
      </c>
      <c r="W147" s="94">
        <v>0</v>
      </c>
      <c r="X147" s="94">
        <v>0</v>
      </c>
      <c r="Y147" s="92"/>
      <c r="Z147" s="91" t="s">
        <v>0</v>
      </c>
      <c r="AA147" s="94">
        <v>0</v>
      </c>
      <c r="AB147" s="94">
        <v>0</v>
      </c>
      <c r="AC147" s="94">
        <v>0</v>
      </c>
      <c r="AD147" s="92"/>
      <c r="AE147" s="91" t="s">
        <v>0</v>
      </c>
      <c r="AF147" s="91" t="s">
        <v>0</v>
      </c>
      <c r="AG147" s="114" t="s">
        <v>0</v>
      </c>
      <c r="AH147" s="94">
        <v>951.08</v>
      </c>
      <c r="AI147" s="94">
        <v>951.08</v>
      </c>
      <c r="AJ147" s="94">
        <v>535.67999999999995</v>
      </c>
      <c r="AK147" s="94">
        <v>535.67999999999995</v>
      </c>
      <c r="AL147" s="94">
        <v>0</v>
      </c>
      <c r="AM147" s="92"/>
      <c r="AN147" s="94">
        <v>535.67999999999995</v>
      </c>
      <c r="AO147" s="94">
        <v>535.67999999999995</v>
      </c>
      <c r="AP147" s="94">
        <v>535.67999999999995</v>
      </c>
      <c r="AQ147" s="94">
        <v>535.67999999999995</v>
      </c>
      <c r="AR147" s="94">
        <v>0</v>
      </c>
      <c r="AS147" s="94">
        <v>0</v>
      </c>
      <c r="AT147" s="94">
        <v>0</v>
      </c>
      <c r="AU147" s="94">
        <f t="shared" si="2"/>
        <v>0</v>
      </c>
      <c r="AV147" s="94">
        <v>0</v>
      </c>
      <c r="AW147" s="94">
        <v>0</v>
      </c>
      <c r="AX147" s="94">
        <v>0</v>
      </c>
      <c r="AY147" s="94">
        <v>0</v>
      </c>
      <c r="AZ147" s="94">
        <v>0</v>
      </c>
      <c r="BA147" s="94">
        <v>0</v>
      </c>
      <c r="BB147" s="92"/>
      <c r="BC147" s="92"/>
      <c r="BD147" s="94">
        <v>0</v>
      </c>
      <c r="BE147" s="94">
        <v>0</v>
      </c>
      <c r="BF147" s="94">
        <v>535.67999999999995</v>
      </c>
      <c r="BG147" s="94">
        <v>535.67999999999995</v>
      </c>
      <c r="BH147" s="94">
        <v>535.67999999999995</v>
      </c>
      <c r="BI147" s="94">
        <v>535.67999999999995</v>
      </c>
      <c r="BJ147" s="94">
        <v>0</v>
      </c>
      <c r="BK147" s="94">
        <v>0</v>
      </c>
      <c r="BL147" s="94">
        <v>0</v>
      </c>
      <c r="BM147" s="94">
        <v>0</v>
      </c>
      <c r="BN147" s="94">
        <v>0</v>
      </c>
      <c r="BO147" s="94">
        <v>0</v>
      </c>
      <c r="BP147" s="92"/>
      <c r="BQ147" s="94">
        <v>535.67999999999995</v>
      </c>
      <c r="BR147" s="94">
        <v>535.67999999999995</v>
      </c>
      <c r="BS147" s="94">
        <v>535.67999999999995</v>
      </c>
      <c r="BT147" s="94">
        <v>535.67999999999995</v>
      </c>
      <c r="BU147" s="94">
        <v>0</v>
      </c>
      <c r="BV147" s="94">
        <v>0</v>
      </c>
      <c r="BW147" s="94">
        <v>0</v>
      </c>
      <c r="BX147" s="94">
        <v>0</v>
      </c>
      <c r="BY147" s="94">
        <v>0</v>
      </c>
      <c r="BZ147" s="94">
        <v>0</v>
      </c>
      <c r="CA147" s="94">
        <v>0</v>
      </c>
      <c r="CB147" s="94">
        <v>0</v>
      </c>
      <c r="CC147" s="92"/>
      <c r="CD147" s="92"/>
      <c r="CE147" s="94">
        <v>0</v>
      </c>
      <c r="CF147" s="94">
        <v>0</v>
      </c>
      <c r="CG147" s="94">
        <v>0</v>
      </c>
      <c r="CH147" s="94">
        <v>767</v>
      </c>
      <c r="CI147" s="94">
        <v>0</v>
      </c>
      <c r="CJ147" s="94">
        <v>0</v>
      </c>
      <c r="CK147" s="94">
        <v>0</v>
      </c>
      <c r="CL147" s="94">
        <v>184.08</v>
      </c>
      <c r="CM147" s="92"/>
      <c r="CN147" s="94">
        <v>0</v>
      </c>
      <c r="CO147" s="94">
        <v>0</v>
      </c>
      <c r="CP147" s="94">
        <v>0</v>
      </c>
      <c r="CQ147" s="94">
        <v>0</v>
      </c>
      <c r="CR147" s="94">
        <v>0</v>
      </c>
      <c r="CS147" s="94">
        <v>0</v>
      </c>
      <c r="CT147" s="94">
        <v>0</v>
      </c>
      <c r="CU147" s="94">
        <v>0</v>
      </c>
      <c r="CV147" s="94">
        <v>0</v>
      </c>
      <c r="CW147" s="94">
        <v>0</v>
      </c>
      <c r="CX147" s="92"/>
      <c r="CY147" s="94">
        <v>0</v>
      </c>
      <c r="CZ147" s="94">
        <v>0</v>
      </c>
      <c r="DA147" s="94">
        <v>0</v>
      </c>
      <c r="DB147" s="94">
        <v>0</v>
      </c>
      <c r="DC147" s="92"/>
      <c r="DD147" s="91" t="s">
        <v>0</v>
      </c>
      <c r="DE147" s="94">
        <v>0</v>
      </c>
      <c r="DF147" s="94">
        <v>0</v>
      </c>
      <c r="DG147" s="94">
        <v>0</v>
      </c>
      <c r="DH147" s="94">
        <v>0</v>
      </c>
      <c r="DI147" s="94">
        <v>0</v>
      </c>
    </row>
    <row r="148" spans="1:113" ht="71.400000000000006" x14ac:dyDescent="0.3">
      <c r="A148" s="91" t="s">
        <v>1687</v>
      </c>
      <c r="B148" s="91" t="s">
        <v>1199</v>
      </c>
      <c r="C148" s="91" t="s">
        <v>1220</v>
      </c>
      <c r="D148" s="91" t="s">
        <v>1221</v>
      </c>
      <c r="E148" s="91" t="s">
        <v>1223</v>
      </c>
      <c r="F148" s="91" t="s">
        <v>976</v>
      </c>
      <c r="G148" s="91" t="s">
        <v>1224</v>
      </c>
      <c r="H148" s="91" t="s">
        <v>1131</v>
      </c>
      <c r="I148" s="91" t="s">
        <v>1264</v>
      </c>
      <c r="J148" s="91" t="s">
        <v>1265</v>
      </c>
      <c r="K148" s="91" t="s">
        <v>1679</v>
      </c>
      <c r="L148" s="91" t="s">
        <v>37</v>
      </c>
      <c r="M148" s="94">
        <v>951.08</v>
      </c>
      <c r="N148" s="94">
        <v>0</v>
      </c>
      <c r="O148" s="94">
        <v>951.08</v>
      </c>
      <c r="P148" s="94">
        <v>951.08</v>
      </c>
      <c r="Q148" s="94">
        <v>951.08</v>
      </c>
      <c r="R148" s="94">
        <v>951.08</v>
      </c>
      <c r="S148" s="94">
        <v>0</v>
      </c>
      <c r="T148" s="94">
        <v>0</v>
      </c>
      <c r="U148" s="94">
        <v>0</v>
      </c>
      <c r="V148" s="94">
        <v>0</v>
      </c>
      <c r="W148" s="94">
        <v>0</v>
      </c>
      <c r="X148" s="94">
        <v>0</v>
      </c>
      <c r="Y148" s="92"/>
      <c r="Z148" s="91" t="s">
        <v>0</v>
      </c>
      <c r="AA148" s="94">
        <v>0</v>
      </c>
      <c r="AB148" s="94">
        <v>0</v>
      </c>
      <c r="AC148" s="94">
        <v>0</v>
      </c>
      <c r="AD148" s="92"/>
      <c r="AE148" s="91" t="s">
        <v>0</v>
      </c>
      <c r="AF148" s="91" t="s">
        <v>0</v>
      </c>
      <c r="AG148" s="114" t="s">
        <v>0</v>
      </c>
      <c r="AH148" s="94">
        <v>677.04</v>
      </c>
      <c r="AI148" s="94">
        <v>677.04</v>
      </c>
      <c r="AJ148" s="94">
        <v>431.52</v>
      </c>
      <c r="AK148" s="94">
        <v>431.52</v>
      </c>
      <c r="AL148" s="94">
        <v>0</v>
      </c>
      <c r="AM148" s="92"/>
      <c r="AN148" s="94">
        <v>431.52</v>
      </c>
      <c r="AO148" s="94">
        <v>431.52</v>
      </c>
      <c r="AP148" s="94">
        <v>431.52</v>
      </c>
      <c r="AQ148" s="94">
        <v>431.52</v>
      </c>
      <c r="AR148" s="94">
        <v>0</v>
      </c>
      <c r="AS148" s="94">
        <v>0</v>
      </c>
      <c r="AT148" s="94">
        <v>0</v>
      </c>
      <c r="AU148" s="94">
        <f t="shared" si="2"/>
        <v>0</v>
      </c>
      <c r="AV148" s="94">
        <v>0</v>
      </c>
      <c r="AW148" s="94">
        <v>0</v>
      </c>
      <c r="AX148" s="94">
        <v>0</v>
      </c>
      <c r="AY148" s="94">
        <v>0</v>
      </c>
      <c r="AZ148" s="94">
        <v>0</v>
      </c>
      <c r="BA148" s="94">
        <v>0</v>
      </c>
      <c r="BB148" s="92"/>
      <c r="BC148" s="92"/>
      <c r="BD148" s="94">
        <v>0</v>
      </c>
      <c r="BE148" s="94">
        <v>0</v>
      </c>
      <c r="BF148" s="94">
        <v>431.52</v>
      </c>
      <c r="BG148" s="94">
        <v>431.52</v>
      </c>
      <c r="BH148" s="94">
        <v>431.52</v>
      </c>
      <c r="BI148" s="94">
        <v>431.52</v>
      </c>
      <c r="BJ148" s="94">
        <v>0</v>
      </c>
      <c r="BK148" s="94">
        <v>0</v>
      </c>
      <c r="BL148" s="94">
        <v>0</v>
      </c>
      <c r="BM148" s="94">
        <v>0</v>
      </c>
      <c r="BN148" s="94">
        <v>0</v>
      </c>
      <c r="BO148" s="94">
        <v>0</v>
      </c>
      <c r="BP148" s="92"/>
      <c r="BQ148" s="94">
        <v>431.52</v>
      </c>
      <c r="BR148" s="94">
        <v>431.52</v>
      </c>
      <c r="BS148" s="94">
        <v>431.52</v>
      </c>
      <c r="BT148" s="94">
        <v>431.52</v>
      </c>
      <c r="BU148" s="94">
        <v>0</v>
      </c>
      <c r="BV148" s="94">
        <v>0</v>
      </c>
      <c r="BW148" s="94">
        <v>0</v>
      </c>
      <c r="BX148" s="94">
        <v>0</v>
      </c>
      <c r="BY148" s="94">
        <v>0</v>
      </c>
      <c r="BZ148" s="94">
        <v>0</v>
      </c>
      <c r="CA148" s="94">
        <v>0</v>
      </c>
      <c r="CB148" s="94">
        <v>0</v>
      </c>
      <c r="CC148" s="92"/>
      <c r="CD148" s="92"/>
      <c r="CE148" s="94">
        <v>0</v>
      </c>
      <c r="CF148" s="94">
        <v>0</v>
      </c>
      <c r="CG148" s="94">
        <v>0</v>
      </c>
      <c r="CH148" s="94">
        <v>584</v>
      </c>
      <c r="CI148" s="94">
        <v>0</v>
      </c>
      <c r="CJ148" s="94">
        <v>0</v>
      </c>
      <c r="CK148" s="94">
        <v>0</v>
      </c>
      <c r="CL148" s="94">
        <v>140.16</v>
      </c>
      <c r="CM148" s="92"/>
      <c r="CN148" s="94">
        <v>0</v>
      </c>
      <c r="CO148" s="94">
        <v>0</v>
      </c>
      <c r="CP148" s="94">
        <v>0</v>
      </c>
      <c r="CQ148" s="94">
        <v>0</v>
      </c>
      <c r="CR148" s="94">
        <v>0</v>
      </c>
      <c r="CS148" s="94">
        <v>0</v>
      </c>
      <c r="CT148" s="94">
        <v>0</v>
      </c>
      <c r="CU148" s="94">
        <v>0</v>
      </c>
      <c r="CV148" s="94">
        <v>0</v>
      </c>
      <c r="CW148" s="94">
        <v>0</v>
      </c>
      <c r="CX148" s="92"/>
      <c r="CY148" s="94">
        <v>0</v>
      </c>
      <c r="CZ148" s="94">
        <v>0</v>
      </c>
      <c r="DA148" s="94">
        <v>0</v>
      </c>
      <c r="DB148" s="94">
        <v>0</v>
      </c>
      <c r="DC148" s="92"/>
      <c r="DD148" s="91" t="s">
        <v>0</v>
      </c>
      <c r="DE148" s="94">
        <v>0</v>
      </c>
      <c r="DF148" s="94">
        <v>0</v>
      </c>
      <c r="DG148" s="94">
        <v>0</v>
      </c>
      <c r="DH148" s="94">
        <v>0</v>
      </c>
      <c r="DI148" s="94">
        <v>0</v>
      </c>
    </row>
    <row r="149" spans="1:113" ht="51" x14ac:dyDescent="0.3">
      <c r="A149" s="91" t="s">
        <v>1688</v>
      </c>
      <c r="B149" s="91" t="s">
        <v>871</v>
      </c>
      <c r="C149" s="91" t="s">
        <v>1267</v>
      </c>
      <c r="D149" s="91" t="s">
        <v>1268</v>
      </c>
      <c r="E149" s="91" t="s">
        <v>1270</v>
      </c>
      <c r="F149" s="91" t="s">
        <v>1050</v>
      </c>
      <c r="G149" s="91" t="s">
        <v>1130</v>
      </c>
      <c r="H149" s="91" t="s">
        <v>1131</v>
      </c>
      <c r="I149" s="91" t="s">
        <v>470</v>
      </c>
      <c r="J149" s="91" t="s">
        <v>471</v>
      </c>
      <c r="K149" s="91" t="s">
        <v>1524</v>
      </c>
      <c r="L149" s="91" t="s">
        <v>37</v>
      </c>
      <c r="M149" s="94">
        <v>172733.52</v>
      </c>
      <c r="N149" s="94">
        <v>0</v>
      </c>
      <c r="O149" s="94">
        <v>172733.52</v>
      </c>
      <c r="P149" s="94">
        <v>172733.52</v>
      </c>
      <c r="Q149" s="94">
        <v>146823.49</v>
      </c>
      <c r="R149" s="94">
        <v>146823.49</v>
      </c>
      <c r="S149" s="94">
        <v>0</v>
      </c>
      <c r="T149" s="94">
        <v>25910.03</v>
      </c>
      <c r="U149" s="94">
        <v>0</v>
      </c>
      <c r="V149" s="94">
        <v>25910.03</v>
      </c>
      <c r="W149" s="94">
        <v>0</v>
      </c>
      <c r="X149" s="94">
        <v>0</v>
      </c>
      <c r="Y149" s="92"/>
      <c r="Z149" s="91" t="s">
        <v>0</v>
      </c>
      <c r="AA149" s="94">
        <v>7341.17</v>
      </c>
      <c r="AB149" s="94">
        <v>7341.17</v>
      </c>
      <c r="AC149" s="94">
        <v>0</v>
      </c>
      <c r="AD149" s="92"/>
      <c r="AE149" s="91" t="s">
        <v>0</v>
      </c>
      <c r="AF149" s="91" t="s">
        <v>0</v>
      </c>
      <c r="AG149" s="114" t="s">
        <v>0</v>
      </c>
      <c r="AH149" s="94">
        <v>160732.06</v>
      </c>
      <c r="AI149" s="94">
        <v>160732.06</v>
      </c>
      <c r="AJ149" s="94">
        <v>136622.25</v>
      </c>
      <c r="AK149" s="94">
        <v>136622.25</v>
      </c>
      <c r="AL149" s="94">
        <v>0</v>
      </c>
      <c r="AM149" s="92"/>
      <c r="AN149" s="94">
        <v>160732.06</v>
      </c>
      <c r="AO149" s="94">
        <v>160732.06</v>
      </c>
      <c r="AP149" s="94">
        <v>136622.25</v>
      </c>
      <c r="AQ149" s="94">
        <v>136622.25</v>
      </c>
      <c r="AR149" s="94">
        <v>0</v>
      </c>
      <c r="AS149" s="94">
        <v>24109.81</v>
      </c>
      <c r="AT149" s="94">
        <v>0</v>
      </c>
      <c r="AU149" s="94">
        <f t="shared" si="2"/>
        <v>24109.81</v>
      </c>
      <c r="AV149" s="94">
        <v>24109.81</v>
      </c>
      <c r="AW149" s="94">
        <v>0</v>
      </c>
      <c r="AX149" s="94">
        <v>0</v>
      </c>
      <c r="AY149" s="94">
        <v>0</v>
      </c>
      <c r="AZ149" s="94">
        <v>0</v>
      </c>
      <c r="BA149" s="94">
        <v>0</v>
      </c>
      <c r="BB149" s="92"/>
      <c r="BC149" s="92"/>
      <c r="BD149" s="94">
        <v>0</v>
      </c>
      <c r="BE149" s="94">
        <v>0</v>
      </c>
      <c r="BF149" s="94">
        <v>160732.06</v>
      </c>
      <c r="BG149" s="94">
        <v>160732.06</v>
      </c>
      <c r="BH149" s="94">
        <v>136622.25</v>
      </c>
      <c r="BI149" s="94">
        <v>136622.25</v>
      </c>
      <c r="BJ149" s="94">
        <v>0</v>
      </c>
      <c r="BK149" s="94">
        <v>24109.81</v>
      </c>
      <c r="BL149" s="94">
        <v>0</v>
      </c>
      <c r="BM149" s="94">
        <v>24109.81</v>
      </c>
      <c r="BN149" s="94">
        <v>0</v>
      </c>
      <c r="BO149" s="94">
        <v>0</v>
      </c>
      <c r="BP149" s="92"/>
      <c r="BQ149" s="94">
        <v>160732.06</v>
      </c>
      <c r="BR149" s="94">
        <v>160732.06</v>
      </c>
      <c r="BS149" s="94">
        <v>136622.25</v>
      </c>
      <c r="BT149" s="94">
        <v>136622.25</v>
      </c>
      <c r="BU149" s="94">
        <v>0</v>
      </c>
      <c r="BV149" s="94">
        <v>24109.81</v>
      </c>
      <c r="BW149" s="94">
        <v>0</v>
      </c>
      <c r="BX149" s="94">
        <v>24109.81</v>
      </c>
      <c r="BY149" s="94">
        <v>0</v>
      </c>
      <c r="BZ149" s="94">
        <v>0</v>
      </c>
      <c r="CA149" s="94">
        <v>0</v>
      </c>
      <c r="CB149" s="94">
        <v>0</v>
      </c>
      <c r="CC149" s="99">
        <v>43462</v>
      </c>
      <c r="CD149" s="99">
        <v>43892</v>
      </c>
      <c r="CE149" s="94">
        <v>0</v>
      </c>
      <c r="CF149" s="94">
        <v>0</v>
      </c>
      <c r="CG149" s="94">
        <v>0</v>
      </c>
      <c r="CH149" s="94">
        <v>0</v>
      </c>
      <c r="CI149" s="94">
        <v>0</v>
      </c>
      <c r="CJ149" s="94">
        <v>0</v>
      </c>
      <c r="CK149" s="94">
        <v>0</v>
      </c>
      <c r="CL149" s="94">
        <v>15486.19</v>
      </c>
      <c r="CM149" s="92"/>
      <c r="CN149" s="94">
        <v>68424.649999999994</v>
      </c>
      <c r="CO149" s="94">
        <v>68424.649999999994</v>
      </c>
      <c r="CP149" s="94">
        <v>58160.95</v>
      </c>
      <c r="CQ149" s="94">
        <v>58160.95</v>
      </c>
      <c r="CR149" s="94">
        <v>0</v>
      </c>
      <c r="CS149" s="94">
        <v>10263.700000000001</v>
      </c>
      <c r="CT149" s="94">
        <v>0</v>
      </c>
      <c r="CU149" s="94">
        <v>10263.700000000001</v>
      </c>
      <c r="CV149" s="94">
        <v>0</v>
      </c>
      <c r="CW149" s="94">
        <v>0</v>
      </c>
      <c r="CX149" s="92"/>
      <c r="CY149" s="94">
        <v>0</v>
      </c>
      <c r="CZ149" s="94">
        <v>0</v>
      </c>
      <c r="DA149" s="94">
        <v>68424.649999999994</v>
      </c>
      <c r="DB149" s="94">
        <v>68424.649999999994</v>
      </c>
      <c r="DC149" s="92"/>
      <c r="DD149" s="91" t="s">
        <v>0</v>
      </c>
      <c r="DE149" s="94">
        <v>16187.68</v>
      </c>
      <c r="DF149" s="94">
        <v>0</v>
      </c>
      <c r="DG149" s="94">
        <v>0</v>
      </c>
      <c r="DH149" s="94">
        <v>0</v>
      </c>
      <c r="DI149" s="94">
        <v>0</v>
      </c>
    </row>
    <row r="150" spans="1:113" ht="71.400000000000006" x14ac:dyDescent="0.3">
      <c r="A150" s="91" t="s">
        <v>1689</v>
      </c>
      <c r="B150" s="91" t="s">
        <v>871</v>
      </c>
      <c r="C150" s="91" t="s">
        <v>1267</v>
      </c>
      <c r="D150" s="91" t="s">
        <v>1268</v>
      </c>
      <c r="E150" s="91" t="s">
        <v>1270</v>
      </c>
      <c r="F150" s="91" t="s">
        <v>1050</v>
      </c>
      <c r="G150" s="91" t="s">
        <v>1130</v>
      </c>
      <c r="H150" s="91" t="s">
        <v>1131</v>
      </c>
      <c r="I150" s="91" t="s">
        <v>476</v>
      </c>
      <c r="J150" s="91" t="s">
        <v>477</v>
      </c>
      <c r="K150" s="91" t="s">
        <v>1523</v>
      </c>
      <c r="L150" s="91" t="s">
        <v>981</v>
      </c>
      <c r="M150" s="94">
        <v>163986.88</v>
      </c>
      <c r="N150" s="94">
        <v>0</v>
      </c>
      <c r="O150" s="94">
        <v>163986.88</v>
      </c>
      <c r="P150" s="94">
        <v>163986.88</v>
      </c>
      <c r="Q150" s="94">
        <v>139388</v>
      </c>
      <c r="R150" s="94">
        <v>139388</v>
      </c>
      <c r="S150" s="94">
        <v>0</v>
      </c>
      <c r="T150" s="94">
        <v>24598.880000000001</v>
      </c>
      <c r="U150" s="94">
        <v>0</v>
      </c>
      <c r="V150" s="94">
        <v>24598.880000000001</v>
      </c>
      <c r="W150" s="94">
        <v>0</v>
      </c>
      <c r="X150" s="94">
        <v>0</v>
      </c>
      <c r="Y150" s="92"/>
      <c r="Z150" s="91" t="s">
        <v>0</v>
      </c>
      <c r="AA150" s="94">
        <v>0</v>
      </c>
      <c r="AB150" s="94">
        <v>0</v>
      </c>
      <c r="AC150" s="94">
        <v>0</v>
      </c>
      <c r="AD150" s="92"/>
      <c r="AE150" s="91" t="s">
        <v>0</v>
      </c>
      <c r="AF150" s="91" t="s">
        <v>0</v>
      </c>
      <c r="AG150" s="114" t="s">
        <v>0</v>
      </c>
      <c r="AH150" s="94">
        <v>52020.71</v>
      </c>
      <c r="AI150" s="94">
        <v>52020.71</v>
      </c>
      <c r="AJ150" s="94">
        <v>86033.73</v>
      </c>
      <c r="AK150" s="94">
        <v>86033.73</v>
      </c>
      <c r="AL150" s="94">
        <v>0</v>
      </c>
      <c r="AM150" s="92"/>
      <c r="AN150" s="94">
        <v>52020.71</v>
      </c>
      <c r="AO150" s="94">
        <v>52020.71</v>
      </c>
      <c r="AP150" s="94">
        <v>44217.33</v>
      </c>
      <c r="AQ150" s="94">
        <v>44217.33</v>
      </c>
      <c r="AR150" s="94">
        <v>0</v>
      </c>
      <c r="AS150" s="94">
        <v>7803.38</v>
      </c>
      <c r="AT150" s="94">
        <v>0</v>
      </c>
      <c r="AU150" s="94">
        <f t="shared" si="2"/>
        <v>7803.38</v>
      </c>
      <c r="AV150" s="94">
        <v>7803.38</v>
      </c>
      <c r="AW150" s="94">
        <v>0</v>
      </c>
      <c r="AX150" s="94">
        <v>0</v>
      </c>
      <c r="AY150" s="94">
        <v>0</v>
      </c>
      <c r="AZ150" s="94">
        <v>0</v>
      </c>
      <c r="BA150" s="94">
        <v>0</v>
      </c>
      <c r="BB150" s="92"/>
      <c r="BC150" s="92"/>
      <c r="BD150" s="94">
        <v>0</v>
      </c>
      <c r="BE150" s="94">
        <v>0</v>
      </c>
      <c r="BF150" s="94">
        <v>52020.71</v>
      </c>
      <c r="BG150" s="94">
        <v>52020.71</v>
      </c>
      <c r="BH150" s="94">
        <v>44217.33</v>
      </c>
      <c r="BI150" s="94">
        <v>44217.33</v>
      </c>
      <c r="BJ150" s="94">
        <v>0</v>
      </c>
      <c r="BK150" s="94">
        <v>7803.38</v>
      </c>
      <c r="BL150" s="94">
        <v>0</v>
      </c>
      <c r="BM150" s="94">
        <v>7803.38</v>
      </c>
      <c r="BN150" s="94">
        <v>0</v>
      </c>
      <c r="BO150" s="94">
        <v>0</v>
      </c>
      <c r="BP150" s="92"/>
      <c r="BQ150" s="94">
        <v>52020.71</v>
      </c>
      <c r="BR150" s="94">
        <v>52020.71</v>
      </c>
      <c r="BS150" s="94">
        <v>44217.33</v>
      </c>
      <c r="BT150" s="94">
        <v>44217.33</v>
      </c>
      <c r="BU150" s="94">
        <v>0</v>
      </c>
      <c r="BV150" s="94">
        <v>7803.38</v>
      </c>
      <c r="BW150" s="94">
        <v>0</v>
      </c>
      <c r="BX150" s="94">
        <v>7803.38</v>
      </c>
      <c r="BY150" s="94">
        <v>0</v>
      </c>
      <c r="BZ150" s="94">
        <v>0</v>
      </c>
      <c r="CA150" s="94">
        <v>0</v>
      </c>
      <c r="CB150" s="94">
        <v>0</v>
      </c>
      <c r="CC150" s="99">
        <v>43462</v>
      </c>
      <c r="CD150" s="99">
        <v>43892</v>
      </c>
      <c r="CE150" s="94">
        <v>0</v>
      </c>
      <c r="CF150" s="94">
        <v>0</v>
      </c>
      <c r="CG150" s="94">
        <v>0</v>
      </c>
      <c r="CH150" s="94">
        <v>5990.4</v>
      </c>
      <c r="CI150" s="94">
        <v>0</v>
      </c>
      <c r="CJ150" s="94">
        <v>0</v>
      </c>
      <c r="CK150" s="94">
        <v>0</v>
      </c>
      <c r="CL150" s="94">
        <v>6682.81</v>
      </c>
      <c r="CM150" s="92"/>
      <c r="CN150" s="94">
        <v>52020.71</v>
      </c>
      <c r="CO150" s="94">
        <v>52020.71</v>
      </c>
      <c r="CP150" s="94">
        <v>44217.33</v>
      </c>
      <c r="CQ150" s="94">
        <v>44217.33</v>
      </c>
      <c r="CR150" s="94">
        <v>0</v>
      </c>
      <c r="CS150" s="94">
        <v>7803.38</v>
      </c>
      <c r="CT150" s="94">
        <v>0</v>
      </c>
      <c r="CU150" s="94">
        <v>7803.38</v>
      </c>
      <c r="CV150" s="94">
        <v>0</v>
      </c>
      <c r="CW150" s="94">
        <v>0</v>
      </c>
      <c r="CX150" s="92"/>
      <c r="CY150" s="94">
        <v>0</v>
      </c>
      <c r="CZ150" s="94">
        <v>0</v>
      </c>
      <c r="DA150" s="94">
        <v>52020.71</v>
      </c>
      <c r="DB150" s="94">
        <v>52020.71</v>
      </c>
      <c r="DC150" s="92"/>
      <c r="DD150" s="91" t="s">
        <v>0</v>
      </c>
      <c r="DE150" s="94">
        <v>0</v>
      </c>
      <c r="DF150" s="94">
        <v>0</v>
      </c>
      <c r="DG150" s="94">
        <v>0</v>
      </c>
      <c r="DH150" s="94">
        <v>0</v>
      </c>
      <c r="DI150" s="94">
        <v>0</v>
      </c>
    </row>
    <row r="151" spans="1:113" ht="40.799999999999997" x14ac:dyDescent="0.3">
      <c r="A151" s="91" t="s">
        <v>1690</v>
      </c>
      <c r="B151" s="91" t="s">
        <v>871</v>
      </c>
      <c r="C151" s="91" t="s">
        <v>1267</v>
      </c>
      <c r="D151" s="91" t="s">
        <v>1268</v>
      </c>
      <c r="E151" s="91" t="s">
        <v>1270</v>
      </c>
      <c r="F151" s="91" t="s">
        <v>1050</v>
      </c>
      <c r="G151" s="91" t="s">
        <v>1130</v>
      </c>
      <c r="H151" s="91" t="s">
        <v>1131</v>
      </c>
      <c r="I151" s="91" t="s">
        <v>473</v>
      </c>
      <c r="J151" s="91" t="s">
        <v>474</v>
      </c>
      <c r="K151" s="91" t="s">
        <v>1525</v>
      </c>
      <c r="L151" s="91" t="s">
        <v>981</v>
      </c>
      <c r="M151" s="94">
        <v>192832.21</v>
      </c>
      <c r="N151" s="94">
        <v>0</v>
      </c>
      <c r="O151" s="94">
        <v>192832.21</v>
      </c>
      <c r="P151" s="94">
        <v>192832.21</v>
      </c>
      <c r="Q151" s="94">
        <v>163907.37</v>
      </c>
      <c r="R151" s="94">
        <v>163907.37</v>
      </c>
      <c r="S151" s="94">
        <v>0</v>
      </c>
      <c r="T151" s="94">
        <v>28924.84</v>
      </c>
      <c r="U151" s="94">
        <v>0</v>
      </c>
      <c r="V151" s="94">
        <v>28924.84</v>
      </c>
      <c r="W151" s="94">
        <v>0</v>
      </c>
      <c r="X151" s="94">
        <v>0</v>
      </c>
      <c r="Y151" s="92"/>
      <c r="Z151" s="91" t="s">
        <v>0</v>
      </c>
      <c r="AA151" s="94">
        <v>0</v>
      </c>
      <c r="AB151" s="94">
        <v>0</v>
      </c>
      <c r="AC151" s="94">
        <v>0</v>
      </c>
      <c r="AD151" s="92"/>
      <c r="AE151" s="91" t="s">
        <v>0</v>
      </c>
      <c r="AF151" s="91" t="s">
        <v>0</v>
      </c>
      <c r="AG151" s="114" t="s">
        <v>0</v>
      </c>
      <c r="AH151" s="94">
        <v>120712.35</v>
      </c>
      <c r="AI151" s="94">
        <v>120712.35</v>
      </c>
      <c r="AJ151" s="94">
        <v>101987.18</v>
      </c>
      <c r="AK151" s="94">
        <v>101987.18</v>
      </c>
      <c r="AL151" s="94">
        <v>0</v>
      </c>
      <c r="AM151" s="92"/>
      <c r="AN151" s="94">
        <v>119984.93</v>
      </c>
      <c r="AO151" s="94">
        <v>119984.93</v>
      </c>
      <c r="AP151" s="94">
        <v>101987.18</v>
      </c>
      <c r="AQ151" s="94">
        <v>101987.18</v>
      </c>
      <c r="AR151" s="94">
        <v>0</v>
      </c>
      <c r="AS151" s="94">
        <v>17997.75</v>
      </c>
      <c r="AT151" s="94">
        <v>0</v>
      </c>
      <c r="AU151" s="94">
        <f t="shared" si="2"/>
        <v>17997.75</v>
      </c>
      <c r="AV151" s="94">
        <v>17997.75</v>
      </c>
      <c r="AW151" s="94">
        <v>0</v>
      </c>
      <c r="AX151" s="94">
        <v>0</v>
      </c>
      <c r="AY151" s="94">
        <v>0</v>
      </c>
      <c r="AZ151" s="94">
        <v>0</v>
      </c>
      <c r="BA151" s="94">
        <v>0</v>
      </c>
      <c r="BB151" s="92"/>
      <c r="BC151" s="92"/>
      <c r="BD151" s="94">
        <v>0</v>
      </c>
      <c r="BE151" s="94">
        <v>0</v>
      </c>
      <c r="BF151" s="94">
        <v>119984.93</v>
      </c>
      <c r="BG151" s="94">
        <v>119984.93</v>
      </c>
      <c r="BH151" s="94">
        <v>101987.18</v>
      </c>
      <c r="BI151" s="94">
        <v>101987.18</v>
      </c>
      <c r="BJ151" s="94">
        <v>0</v>
      </c>
      <c r="BK151" s="94">
        <v>17997.75</v>
      </c>
      <c r="BL151" s="94">
        <v>0</v>
      </c>
      <c r="BM151" s="94">
        <v>17997.75</v>
      </c>
      <c r="BN151" s="94">
        <v>0</v>
      </c>
      <c r="BO151" s="94">
        <v>0</v>
      </c>
      <c r="BP151" s="92"/>
      <c r="BQ151" s="94">
        <v>119984.93</v>
      </c>
      <c r="BR151" s="94">
        <v>119984.93</v>
      </c>
      <c r="BS151" s="94">
        <v>101987.18</v>
      </c>
      <c r="BT151" s="94">
        <v>101987.18</v>
      </c>
      <c r="BU151" s="94">
        <v>0</v>
      </c>
      <c r="BV151" s="94">
        <v>17997.75</v>
      </c>
      <c r="BW151" s="94">
        <v>0</v>
      </c>
      <c r="BX151" s="94">
        <v>17997.75</v>
      </c>
      <c r="BY151" s="94">
        <v>0</v>
      </c>
      <c r="BZ151" s="94">
        <v>0</v>
      </c>
      <c r="CA151" s="94">
        <v>0</v>
      </c>
      <c r="CB151" s="94">
        <v>0</v>
      </c>
      <c r="CC151" s="99">
        <v>43921</v>
      </c>
      <c r="CD151" s="92"/>
      <c r="CE151" s="94">
        <v>727.42</v>
      </c>
      <c r="CF151" s="94">
        <v>727.42</v>
      </c>
      <c r="CG151" s="94">
        <v>0</v>
      </c>
      <c r="CH151" s="94">
        <v>29553.4</v>
      </c>
      <c r="CI151" s="94">
        <v>0</v>
      </c>
      <c r="CJ151" s="94">
        <v>0</v>
      </c>
      <c r="CK151" s="94">
        <v>0</v>
      </c>
      <c r="CL151" s="94">
        <v>13848.73</v>
      </c>
      <c r="CM151" s="92"/>
      <c r="CN151" s="94">
        <v>33340.54</v>
      </c>
      <c r="CO151" s="94">
        <v>33340.54</v>
      </c>
      <c r="CP151" s="94">
        <v>28339.46</v>
      </c>
      <c r="CQ151" s="94">
        <v>28339.46</v>
      </c>
      <c r="CR151" s="94">
        <v>0</v>
      </c>
      <c r="CS151" s="94">
        <v>5001.08</v>
      </c>
      <c r="CT151" s="94">
        <v>0</v>
      </c>
      <c r="CU151" s="94">
        <v>5001.08</v>
      </c>
      <c r="CV151" s="94">
        <v>0</v>
      </c>
      <c r="CW151" s="94">
        <v>0</v>
      </c>
      <c r="CX151" s="99">
        <v>43892</v>
      </c>
      <c r="CY151" s="94">
        <v>-727.42</v>
      </c>
      <c r="CZ151" s="94">
        <v>-727.42</v>
      </c>
      <c r="DA151" s="94">
        <v>32613.119999999999</v>
      </c>
      <c r="DB151" s="94">
        <v>32613.119999999999</v>
      </c>
      <c r="DC151" s="92"/>
      <c r="DD151" s="91" t="s">
        <v>0</v>
      </c>
      <c r="DE151" s="94">
        <v>4389.8900000000003</v>
      </c>
      <c r="DF151" s="94">
        <v>0</v>
      </c>
      <c r="DG151" s="94">
        <v>0</v>
      </c>
      <c r="DH151" s="94">
        <v>0</v>
      </c>
      <c r="DI151" s="94">
        <v>0</v>
      </c>
    </row>
    <row r="152" spans="1:113" ht="51" x14ac:dyDescent="0.3">
      <c r="A152" s="91" t="s">
        <v>1691</v>
      </c>
      <c r="B152" s="91" t="s">
        <v>871</v>
      </c>
      <c r="C152" s="91" t="s">
        <v>1267</v>
      </c>
      <c r="D152" s="91" t="s">
        <v>1268</v>
      </c>
      <c r="E152" s="91" t="s">
        <v>1270</v>
      </c>
      <c r="F152" s="91" t="s">
        <v>1050</v>
      </c>
      <c r="G152" s="91" t="s">
        <v>1130</v>
      </c>
      <c r="H152" s="91" t="s">
        <v>1131</v>
      </c>
      <c r="I152" s="91" t="s">
        <v>482</v>
      </c>
      <c r="J152" s="91" t="s">
        <v>483</v>
      </c>
      <c r="K152" s="91" t="s">
        <v>1526</v>
      </c>
      <c r="L152" s="91" t="s">
        <v>981</v>
      </c>
      <c r="M152" s="94">
        <v>161741.96</v>
      </c>
      <c r="N152" s="94">
        <v>0</v>
      </c>
      <c r="O152" s="94">
        <v>161741.96</v>
      </c>
      <c r="P152" s="94">
        <v>161741.96</v>
      </c>
      <c r="Q152" s="94">
        <v>137349.79999999999</v>
      </c>
      <c r="R152" s="94">
        <v>137349.79999999999</v>
      </c>
      <c r="S152" s="94">
        <v>0</v>
      </c>
      <c r="T152" s="94">
        <v>24392.16</v>
      </c>
      <c r="U152" s="94">
        <v>0</v>
      </c>
      <c r="V152" s="94">
        <v>24392.16</v>
      </c>
      <c r="W152" s="94">
        <v>0</v>
      </c>
      <c r="X152" s="94">
        <v>0</v>
      </c>
      <c r="Y152" s="92"/>
      <c r="Z152" s="91" t="s">
        <v>0</v>
      </c>
      <c r="AA152" s="94">
        <v>24584.73</v>
      </c>
      <c r="AB152" s="94">
        <v>24584.73</v>
      </c>
      <c r="AC152" s="94">
        <v>0</v>
      </c>
      <c r="AD152" s="92"/>
      <c r="AE152" s="91" t="s">
        <v>0</v>
      </c>
      <c r="AF152" s="91" t="s">
        <v>0</v>
      </c>
      <c r="AG152" s="114" t="s">
        <v>0</v>
      </c>
      <c r="AH152" s="94">
        <v>112345.64</v>
      </c>
      <c r="AI152" s="94">
        <v>112345.64</v>
      </c>
      <c r="AJ152" s="94">
        <v>112023.1</v>
      </c>
      <c r="AK152" s="94">
        <v>112023.1</v>
      </c>
      <c r="AL152" s="94">
        <v>0</v>
      </c>
      <c r="AM152" s="92"/>
      <c r="AN152" s="94">
        <v>112345.64</v>
      </c>
      <c r="AO152" s="94">
        <v>112345.64</v>
      </c>
      <c r="AP152" s="94">
        <v>95402.89</v>
      </c>
      <c r="AQ152" s="94">
        <v>95402.89</v>
      </c>
      <c r="AR152" s="94">
        <v>0</v>
      </c>
      <c r="AS152" s="94">
        <v>16942.75</v>
      </c>
      <c r="AT152" s="94">
        <v>0</v>
      </c>
      <c r="AU152" s="94">
        <f t="shared" si="2"/>
        <v>16942.75</v>
      </c>
      <c r="AV152" s="94">
        <v>16942.75</v>
      </c>
      <c r="AW152" s="94">
        <v>0</v>
      </c>
      <c r="AX152" s="94">
        <v>0</v>
      </c>
      <c r="AY152" s="94">
        <v>0</v>
      </c>
      <c r="AZ152" s="94">
        <v>0</v>
      </c>
      <c r="BA152" s="94">
        <v>0</v>
      </c>
      <c r="BB152" s="92"/>
      <c r="BC152" s="92"/>
      <c r="BD152" s="94">
        <v>0</v>
      </c>
      <c r="BE152" s="94">
        <v>0</v>
      </c>
      <c r="BF152" s="94">
        <v>112345.64</v>
      </c>
      <c r="BG152" s="94">
        <v>112345.64</v>
      </c>
      <c r="BH152" s="94">
        <v>95402.89</v>
      </c>
      <c r="BI152" s="94">
        <v>95402.89</v>
      </c>
      <c r="BJ152" s="94">
        <v>0</v>
      </c>
      <c r="BK152" s="94">
        <v>16942.75</v>
      </c>
      <c r="BL152" s="94">
        <v>0</v>
      </c>
      <c r="BM152" s="94">
        <v>16942.75</v>
      </c>
      <c r="BN152" s="94">
        <v>0</v>
      </c>
      <c r="BO152" s="94">
        <v>0</v>
      </c>
      <c r="BP152" s="92"/>
      <c r="BQ152" s="94">
        <v>105325.64</v>
      </c>
      <c r="BR152" s="94">
        <v>105325.64</v>
      </c>
      <c r="BS152" s="94">
        <v>89441.57</v>
      </c>
      <c r="BT152" s="94">
        <v>89441.57</v>
      </c>
      <c r="BU152" s="94">
        <v>0</v>
      </c>
      <c r="BV152" s="94">
        <v>15884.07</v>
      </c>
      <c r="BW152" s="94">
        <v>0</v>
      </c>
      <c r="BX152" s="94">
        <v>15884.07</v>
      </c>
      <c r="BY152" s="94">
        <v>0</v>
      </c>
      <c r="BZ152" s="94">
        <v>0</v>
      </c>
      <c r="CA152" s="94">
        <v>0</v>
      </c>
      <c r="CB152" s="94">
        <v>0</v>
      </c>
      <c r="CC152" s="92"/>
      <c r="CD152" s="92"/>
      <c r="CE152" s="94">
        <v>0</v>
      </c>
      <c r="CF152" s="94">
        <v>0</v>
      </c>
      <c r="CG152" s="94">
        <v>0</v>
      </c>
      <c r="CH152" s="94">
        <v>12937.18</v>
      </c>
      <c r="CI152" s="94">
        <v>0</v>
      </c>
      <c r="CJ152" s="94">
        <v>0</v>
      </c>
      <c r="CK152" s="94">
        <v>0</v>
      </c>
      <c r="CL152" s="94">
        <v>0</v>
      </c>
      <c r="CM152" s="92"/>
      <c r="CN152" s="94">
        <v>39464.26</v>
      </c>
      <c r="CO152" s="94">
        <v>39464.26</v>
      </c>
      <c r="CP152" s="94">
        <v>33512.69</v>
      </c>
      <c r="CQ152" s="94">
        <v>33512.69</v>
      </c>
      <c r="CR152" s="94">
        <v>0</v>
      </c>
      <c r="CS152" s="94">
        <v>5951.57</v>
      </c>
      <c r="CT152" s="94">
        <v>0</v>
      </c>
      <c r="CU152" s="94">
        <v>5951.57</v>
      </c>
      <c r="CV152" s="94">
        <v>0</v>
      </c>
      <c r="CW152" s="94">
        <v>0</v>
      </c>
      <c r="CX152" s="92"/>
      <c r="CY152" s="94">
        <v>0</v>
      </c>
      <c r="CZ152" s="94">
        <v>0</v>
      </c>
      <c r="DA152" s="94">
        <v>39464.26</v>
      </c>
      <c r="DB152" s="94">
        <v>39464.26</v>
      </c>
      <c r="DC152" s="92"/>
      <c r="DD152" s="91" t="s">
        <v>0</v>
      </c>
      <c r="DE152" s="94">
        <v>13113.48</v>
      </c>
      <c r="DF152" s="94">
        <v>0</v>
      </c>
      <c r="DG152" s="94">
        <v>0</v>
      </c>
      <c r="DH152" s="94">
        <v>0</v>
      </c>
      <c r="DI152" s="94">
        <v>0</v>
      </c>
    </row>
    <row r="153" spans="1:113" ht="81.599999999999994" x14ac:dyDescent="0.3">
      <c r="A153" s="91" t="s">
        <v>1692</v>
      </c>
      <c r="B153" s="91" t="s">
        <v>871</v>
      </c>
      <c r="C153" s="91" t="s">
        <v>1267</v>
      </c>
      <c r="D153" s="91" t="s">
        <v>1268</v>
      </c>
      <c r="E153" s="91" t="s">
        <v>1270</v>
      </c>
      <c r="F153" s="91" t="s">
        <v>1050</v>
      </c>
      <c r="G153" s="91" t="s">
        <v>1130</v>
      </c>
      <c r="H153" s="91" t="s">
        <v>1131</v>
      </c>
      <c r="I153" s="91" t="s">
        <v>479</v>
      </c>
      <c r="J153" s="91" t="s">
        <v>480</v>
      </c>
      <c r="K153" s="91" t="s">
        <v>1522</v>
      </c>
      <c r="L153" s="91" t="s">
        <v>981</v>
      </c>
      <c r="M153" s="94">
        <v>215693.16</v>
      </c>
      <c r="N153" s="94">
        <v>0</v>
      </c>
      <c r="O153" s="94">
        <v>215693.16</v>
      </c>
      <c r="P153" s="94">
        <v>215693.16</v>
      </c>
      <c r="Q153" s="94">
        <v>183339.18</v>
      </c>
      <c r="R153" s="94">
        <v>183339.18</v>
      </c>
      <c r="S153" s="94">
        <v>0</v>
      </c>
      <c r="T153" s="94">
        <v>32353.98</v>
      </c>
      <c r="U153" s="94">
        <v>0</v>
      </c>
      <c r="V153" s="94">
        <v>32353.98</v>
      </c>
      <c r="W153" s="94">
        <v>0</v>
      </c>
      <c r="X153" s="94">
        <v>0</v>
      </c>
      <c r="Y153" s="92"/>
      <c r="Z153" s="91" t="s">
        <v>0</v>
      </c>
      <c r="AA153" s="94">
        <v>29334.27</v>
      </c>
      <c r="AB153" s="94">
        <v>29334.27</v>
      </c>
      <c r="AC153" s="94">
        <v>0</v>
      </c>
      <c r="AD153" s="92"/>
      <c r="AE153" s="91" t="s">
        <v>0</v>
      </c>
      <c r="AF153" s="91" t="s">
        <v>0</v>
      </c>
      <c r="AG153" s="114" t="s">
        <v>0</v>
      </c>
      <c r="AH153" s="94">
        <v>166425.34</v>
      </c>
      <c r="AI153" s="94">
        <v>166425.34</v>
      </c>
      <c r="AJ153" s="94">
        <v>141461.53</v>
      </c>
      <c r="AK153" s="94">
        <v>141461.53</v>
      </c>
      <c r="AL153" s="94">
        <v>0</v>
      </c>
      <c r="AM153" s="92"/>
      <c r="AN153" s="94">
        <v>166425.34</v>
      </c>
      <c r="AO153" s="94">
        <v>166425.34</v>
      </c>
      <c r="AP153" s="94">
        <v>141461.53</v>
      </c>
      <c r="AQ153" s="94">
        <v>141461.53</v>
      </c>
      <c r="AR153" s="94">
        <v>0</v>
      </c>
      <c r="AS153" s="94">
        <v>24963.81</v>
      </c>
      <c r="AT153" s="94">
        <v>0</v>
      </c>
      <c r="AU153" s="94">
        <f t="shared" si="2"/>
        <v>24963.81</v>
      </c>
      <c r="AV153" s="94">
        <v>24963.81</v>
      </c>
      <c r="AW153" s="94">
        <v>0</v>
      </c>
      <c r="AX153" s="94">
        <v>0</v>
      </c>
      <c r="AY153" s="94">
        <v>0</v>
      </c>
      <c r="AZ153" s="94">
        <v>0</v>
      </c>
      <c r="BA153" s="94">
        <v>0</v>
      </c>
      <c r="BB153" s="92"/>
      <c r="BC153" s="92"/>
      <c r="BD153" s="94">
        <v>0</v>
      </c>
      <c r="BE153" s="94">
        <v>0</v>
      </c>
      <c r="BF153" s="94">
        <v>166425.34</v>
      </c>
      <c r="BG153" s="94">
        <v>166425.34</v>
      </c>
      <c r="BH153" s="94">
        <v>141461.53</v>
      </c>
      <c r="BI153" s="94">
        <v>141461.53</v>
      </c>
      <c r="BJ153" s="94">
        <v>0</v>
      </c>
      <c r="BK153" s="94">
        <v>24963.81</v>
      </c>
      <c r="BL153" s="94">
        <v>0</v>
      </c>
      <c r="BM153" s="94">
        <v>24963.81</v>
      </c>
      <c r="BN153" s="94">
        <v>0</v>
      </c>
      <c r="BO153" s="94">
        <v>0</v>
      </c>
      <c r="BP153" s="92"/>
      <c r="BQ153" s="94">
        <v>166425.34</v>
      </c>
      <c r="BR153" s="94">
        <v>166425.34</v>
      </c>
      <c r="BS153" s="94">
        <v>141461.53</v>
      </c>
      <c r="BT153" s="94">
        <v>141461.53</v>
      </c>
      <c r="BU153" s="94">
        <v>0</v>
      </c>
      <c r="BV153" s="94">
        <v>24963.81</v>
      </c>
      <c r="BW153" s="94">
        <v>0</v>
      </c>
      <c r="BX153" s="94">
        <v>24963.81</v>
      </c>
      <c r="BY153" s="94">
        <v>0</v>
      </c>
      <c r="BZ153" s="94">
        <v>0</v>
      </c>
      <c r="CA153" s="94">
        <v>0</v>
      </c>
      <c r="CB153" s="94">
        <v>0</v>
      </c>
      <c r="CC153" s="99">
        <v>43462</v>
      </c>
      <c r="CD153" s="99">
        <v>43892</v>
      </c>
      <c r="CE153" s="94">
        <v>0</v>
      </c>
      <c r="CF153" s="94">
        <v>0</v>
      </c>
      <c r="CG153" s="94">
        <v>0</v>
      </c>
      <c r="CH153" s="94">
        <v>26490.720000000001</v>
      </c>
      <c r="CI153" s="94">
        <v>0</v>
      </c>
      <c r="CJ153" s="94">
        <v>0</v>
      </c>
      <c r="CK153" s="94">
        <v>0</v>
      </c>
      <c r="CL153" s="94">
        <v>15431.67</v>
      </c>
      <c r="CM153" s="92"/>
      <c r="CN153" s="94">
        <v>6801.68</v>
      </c>
      <c r="CO153" s="94">
        <v>6801.68</v>
      </c>
      <c r="CP153" s="94">
        <v>5781.43</v>
      </c>
      <c r="CQ153" s="94">
        <v>5781.43</v>
      </c>
      <c r="CR153" s="94">
        <v>0</v>
      </c>
      <c r="CS153" s="94">
        <v>1020.25</v>
      </c>
      <c r="CT153" s="94">
        <v>0</v>
      </c>
      <c r="CU153" s="94">
        <v>1020.25</v>
      </c>
      <c r="CV153" s="94">
        <v>0</v>
      </c>
      <c r="CW153" s="94">
        <v>0</v>
      </c>
      <c r="CX153" s="92"/>
      <c r="CY153" s="94">
        <v>0</v>
      </c>
      <c r="CZ153" s="94">
        <v>0</v>
      </c>
      <c r="DA153" s="94">
        <v>6801.68</v>
      </c>
      <c r="DB153" s="94">
        <v>6801.68</v>
      </c>
      <c r="DC153" s="92"/>
      <c r="DD153" s="91" t="s">
        <v>0</v>
      </c>
      <c r="DE153" s="94">
        <v>0</v>
      </c>
      <c r="DF153" s="94">
        <v>0</v>
      </c>
      <c r="DG153" s="94">
        <v>0</v>
      </c>
      <c r="DH153" s="94">
        <v>0</v>
      </c>
      <c r="DI153" s="94">
        <v>0</v>
      </c>
    </row>
    <row r="1474" ht="0" hidden="1" customHeight="1" x14ac:dyDescent="0.3"/>
  </sheetData>
  <mergeCells count="49">
    <mergeCell ref="A1:O1"/>
    <mergeCell ref="A2:O2"/>
    <mergeCell ref="A3:C3"/>
    <mergeCell ref="D3:O3"/>
    <mergeCell ref="A4:C4"/>
    <mergeCell ref="D4:O4"/>
    <mergeCell ref="BA8:BE8"/>
    <mergeCell ref="BF8:BO8"/>
    <mergeCell ref="A5:C5"/>
    <mergeCell ref="D5:O5"/>
    <mergeCell ref="B7:L7"/>
    <mergeCell ref="M7:X7"/>
    <mergeCell ref="Y7:AI7"/>
    <mergeCell ref="AJ7:CZ7"/>
    <mergeCell ref="Q8:S8"/>
    <mergeCell ref="T8:X8"/>
    <mergeCell ref="AA8:AC8"/>
    <mergeCell ref="AJ8:AL8"/>
    <mergeCell ref="AM8:AZ8"/>
    <mergeCell ref="CK8:CL8"/>
    <mergeCell ref="CM8:CW8"/>
    <mergeCell ref="DA7:DB7"/>
    <mergeCell ref="DC7:DD7"/>
    <mergeCell ref="DE7:DI7"/>
    <mergeCell ref="BK9:BO9"/>
    <mergeCell ref="BP8:CA8"/>
    <mergeCell ref="CB8:CF8"/>
    <mergeCell ref="CG8:CH8"/>
    <mergeCell ref="CI8:CJ8"/>
    <mergeCell ref="DE9:DI9"/>
    <mergeCell ref="CX8:CZ8"/>
    <mergeCell ref="DA8:DB8"/>
    <mergeCell ref="DC8:DD8"/>
    <mergeCell ref="DE8:DI8"/>
    <mergeCell ref="BS9:BU9"/>
    <mergeCell ref="BV9:BZ9"/>
    <mergeCell ref="CP9:CR9"/>
    <mergeCell ref="U9:W9"/>
    <mergeCell ref="AA9:AC9"/>
    <mergeCell ref="AP9:AR9"/>
    <mergeCell ref="AS9:AX9"/>
    <mergeCell ref="BH9:BJ9"/>
    <mergeCell ref="CS9:CW9"/>
    <mergeCell ref="DC9:DD9"/>
    <mergeCell ref="AA10:AC10"/>
    <mergeCell ref="AT10:AW10"/>
    <mergeCell ref="BL10:BN10"/>
    <mergeCell ref="BW10:BY10"/>
    <mergeCell ref="CT10:CV10"/>
  </mergeCells>
  <pageMargins left="0.5" right="0.5" top="0.5" bottom="0.75010944881889796" header="0.5" footer="0.5"/>
  <pageSetup paperSize="9" orientation="landscape" horizontalDpi="300" verticalDpi="300"/>
  <headerFooter alignWithMargins="0">
    <oddFooter>&amp;L&amp;"Arial,Regular"&amp;8 ►1286022328123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9"/>
  <sheetViews>
    <sheetView showGridLines="0" zoomScale="55" zoomScaleNormal="55" workbookViewId="0">
      <selection activeCell="N19" sqref="N19"/>
    </sheetView>
  </sheetViews>
  <sheetFormatPr defaultRowHeight="14.4" x14ac:dyDescent="0.3"/>
  <cols>
    <col min="1" max="1" width="21.109375" style="88" customWidth="1"/>
    <col min="2" max="2" width="27" style="88" customWidth="1"/>
    <col min="3" max="3" width="8.88671875" style="88" customWidth="1"/>
    <col min="4" max="4" width="15.21875" style="88" customWidth="1"/>
    <col min="5" max="5" width="18" style="88" customWidth="1"/>
    <col min="6" max="6" width="19.77734375" style="88" customWidth="1"/>
    <col min="7" max="7" width="15.44140625" style="88" customWidth="1"/>
    <col min="8" max="8" width="15.21875" style="88" customWidth="1"/>
    <col min="9" max="9" width="26.44140625" style="88" customWidth="1"/>
    <col min="10" max="11" width="15.5546875" style="88" customWidth="1"/>
    <col min="12" max="16384" width="8.88671875" style="88"/>
  </cols>
  <sheetData>
    <row r="1" spans="1:11" ht="1.5" customHeight="1" x14ac:dyDescent="0.3"/>
    <row r="2" spans="1:11" ht="19.95" customHeight="1" x14ac:dyDescent="0.3">
      <c r="A2" s="178"/>
      <c r="B2" s="178"/>
      <c r="C2" s="179"/>
      <c r="D2" s="178"/>
      <c r="E2" s="178"/>
      <c r="F2" s="178"/>
      <c r="G2" s="178"/>
      <c r="H2" s="178"/>
      <c r="I2" s="178"/>
      <c r="J2" s="178"/>
      <c r="K2" s="178"/>
    </row>
    <row r="3" spans="1:11" ht="22.2" customHeight="1" x14ac:dyDescent="0.3">
      <c r="A3" s="89" t="s">
        <v>0</v>
      </c>
      <c r="B3" s="89" t="s">
        <v>0</v>
      </c>
      <c r="C3" s="89" t="s">
        <v>0</v>
      </c>
      <c r="D3" s="203" t="s">
        <v>1389</v>
      </c>
      <c r="E3" s="181"/>
      <c r="F3" s="197"/>
      <c r="G3" s="125" t="s">
        <v>1390</v>
      </c>
      <c r="H3" s="178"/>
      <c r="I3" s="178"/>
      <c r="J3" s="178"/>
      <c r="K3" s="178"/>
    </row>
    <row r="4" spans="1:11" ht="43.2" customHeight="1" x14ac:dyDescent="0.3">
      <c r="A4" s="110" t="s">
        <v>0</v>
      </c>
      <c r="B4" s="110" t="s">
        <v>0</v>
      </c>
      <c r="C4" s="110" t="s">
        <v>0</v>
      </c>
      <c r="D4" s="106" t="s">
        <v>0</v>
      </c>
      <c r="E4" s="106" t="s">
        <v>0</v>
      </c>
      <c r="F4" s="106" t="s">
        <v>0</v>
      </c>
      <c r="G4" s="126" t="s">
        <v>0</v>
      </c>
      <c r="H4" s="120" t="s">
        <v>0</v>
      </c>
      <c r="I4" s="178"/>
      <c r="J4" s="179"/>
      <c r="K4" s="113" t="s">
        <v>1414</v>
      </c>
    </row>
    <row r="5" spans="1:11" ht="15.6" customHeight="1" x14ac:dyDescent="0.3">
      <c r="A5" s="111" t="s">
        <v>842</v>
      </c>
      <c r="B5" s="111" t="s">
        <v>831</v>
      </c>
      <c r="C5" s="111" t="s">
        <v>843</v>
      </c>
      <c r="D5" s="110" t="s">
        <v>971</v>
      </c>
      <c r="E5" s="110" t="s">
        <v>1433</v>
      </c>
      <c r="F5" s="110" t="s">
        <v>1434</v>
      </c>
      <c r="G5" s="127" t="s">
        <v>971</v>
      </c>
      <c r="H5" s="121" t="s">
        <v>1442</v>
      </c>
      <c r="I5" s="111" t="s">
        <v>0</v>
      </c>
      <c r="J5" s="111" t="s">
        <v>0</v>
      </c>
      <c r="K5" s="111" t="s">
        <v>0</v>
      </c>
    </row>
    <row r="6" spans="1:11" ht="39.450000000000003" customHeight="1" x14ac:dyDescent="0.3">
      <c r="A6" s="89" t="s">
        <v>0</v>
      </c>
      <c r="B6" s="89" t="s">
        <v>1458</v>
      </c>
      <c r="C6" s="89" t="s">
        <v>0</v>
      </c>
      <c r="D6" s="89" t="s">
        <v>0</v>
      </c>
      <c r="E6" s="89" t="s">
        <v>0</v>
      </c>
      <c r="F6" s="89" t="s">
        <v>1463</v>
      </c>
      <c r="G6" s="128" t="s">
        <v>0</v>
      </c>
      <c r="H6" s="122" t="s">
        <v>1472</v>
      </c>
      <c r="I6" s="89" t="s">
        <v>1433</v>
      </c>
      <c r="J6" s="89" t="s">
        <v>1469</v>
      </c>
      <c r="K6" s="89" t="s">
        <v>971</v>
      </c>
    </row>
    <row r="7" spans="1:11" ht="16.95" customHeight="1" x14ac:dyDescent="0.3">
      <c r="A7" s="90" t="s">
        <v>870</v>
      </c>
      <c r="B7" s="90" t="s">
        <v>871</v>
      </c>
      <c r="C7" s="90" t="s">
        <v>873</v>
      </c>
      <c r="D7" s="117" t="s">
        <v>1499</v>
      </c>
      <c r="E7" s="117" t="s">
        <v>878</v>
      </c>
      <c r="F7" s="117" t="s">
        <v>879</v>
      </c>
      <c r="G7" s="129" t="s">
        <v>1500</v>
      </c>
      <c r="H7" s="123" t="s">
        <v>1503</v>
      </c>
      <c r="I7" s="115" t="s">
        <v>899</v>
      </c>
      <c r="J7" s="115" t="s">
        <v>900</v>
      </c>
      <c r="K7" s="115" t="s">
        <v>1506</v>
      </c>
    </row>
    <row r="8" spans="1:11" ht="69" x14ac:dyDescent="0.3">
      <c r="A8" s="118" t="s">
        <v>254</v>
      </c>
      <c r="B8" s="118" t="s">
        <v>255</v>
      </c>
      <c r="C8" s="118" t="s">
        <v>37</v>
      </c>
      <c r="D8" s="119">
        <v>113619.56</v>
      </c>
      <c r="E8" s="119">
        <v>113619.56</v>
      </c>
      <c r="F8" s="119">
        <v>0</v>
      </c>
      <c r="G8" s="130">
        <v>20050.509999999998</v>
      </c>
      <c r="H8" s="124">
        <v>133670.07</v>
      </c>
      <c r="I8" s="119">
        <v>113619.56</v>
      </c>
      <c r="J8" s="119">
        <v>0</v>
      </c>
      <c r="K8" s="119">
        <v>20050.509999999998</v>
      </c>
    </row>
    <row r="9" spans="1:11" ht="69" x14ac:dyDescent="0.3">
      <c r="A9" s="118" t="s">
        <v>257</v>
      </c>
      <c r="B9" s="118" t="s">
        <v>991</v>
      </c>
      <c r="C9" s="118" t="s">
        <v>37</v>
      </c>
      <c r="D9" s="119">
        <v>73501</v>
      </c>
      <c r="E9" s="119">
        <v>73501</v>
      </c>
      <c r="F9" s="119">
        <v>0</v>
      </c>
      <c r="G9" s="130">
        <v>20437.419999999998</v>
      </c>
      <c r="H9" s="124">
        <v>84948.28</v>
      </c>
      <c r="I9" s="119">
        <v>66466.77</v>
      </c>
      <c r="J9" s="119">
        <v>0</v>
      </c>
      <c r="K9" s="119">
        <v>18481.509999999998</v>
      </c>
    </row>
    <row r="10" spans="1:11" ht="55.2" x14ac:dyDescent="0.3">
      <c r="A10" s="118" t="s">
        <v>251</v>
      </c>
      <c r="B10" s="118" t="s">
        <v>252</v>
      </c>
      <c r="C10" s="118" t="s">
        <v>37</v>
      </c>
      <c r="D10" s="119">
        <v>166959.10999999999</v>
      </c>
      <c r="E10" s="119">
        <v>166959.10999999999</v>
      </c>
      <c r="F10" s="119">
        <v>0</v>
      </c>
      <c r="G10" s="130">
        <v>29463.38</v>
      </c>
      <c r="H10" s="124">
        <v>196422.49</v>
      </c>
      <c r="I10" s="119">
        <v>166959.10999999999</v>
      </c>
      <c r="J10" s="119">
        <v>0</v>
      </c>
      <c r="K10" s="119">
        <v>29463.38</v>
      </c>
    </row>
    <row r="11" spans="1:11" ht="27.6" x14ac:dyDescent="0.3">
      <c r="A11" s="118" t="s">
        <v>260</v>
      </c>
      <c r="B11" s="118" t="s">
        <v>261</v>
      </c>
      <c r="C11" s="118" t="s">
        <v>37</v>
      </c>
      <c r="D11" s="119">
        <v>84107.13</v>
      </c>
      <c r="E11" s="119">
        <v>84107.13</v>
      </c>
      <c r="F11" s="119">
        <v>0</v>
      </c>
      <c r="G11" s="130">
        <v>14842.43</v>
      </c>
      <c r="H11" s="124">
        <v>98860.06</v>
      </c>
      <c r="I11" s="119">
        <v>84031.05</v>
      </c>
      <c r="J11" s="119">
        <v>0</v>
      </c>
      <c r="K11" s="119">
        <v>14829.01</v>
      </c>
    </row>
    <row r="12" spans="1:11" ht="55.2" x14ac:dyDescent="0.3">
      <c r="A12" s="118" t="s">
        <v>263</v>
      </c>
      <c r="B12" s="118" t="s">
        <v>264</v>
      </c>
      <c r="C12" s="118" t="s">
        <v>981</v>
      </c>
      <c r="D12" s="119">
        <v>56623</v>
      </c>
      <c r="E12" s="119">
        <v>56623</v>
      </c>
      <c r="F12" s="119">
        <v>0</v>
      </c>
      <c r="G12" s="130">
        <v>142539.49</v>
      </c>
      <c r="H12" s="124">
        <v>21469.19</v>
      </c>
      <c r="I12" s="119">
        <v>6103.81</v>
      </c>
      <c r="J12" s="119">
        <v>0</v>
      </c>
      <c r="K12" s="119">
        <v>15365.38</v>
      </c>
    </row>
    <row r="13" spans="1:11" ht="41.4" x14ac:dyDescent="0.3">
      <c r="A13" s="118" t="s">
        <v>664</v>
      </c>
      <c r="B13" s="118" t="s">
        <v>236</v>
      </c>
      <c r="C13" s="118" t="s">
        <v>981</v>
      </c>
      <c r="D13" s="119">
        <v>937866.79</v>
      </c>
      <c r="E13" s="119">
        <v>937866.79</v>
      </c>
      <c r="F13" s="119">
        <v>0</v>
      </c>
      <c r="G13" s="130">
        <v>165505.91</v>
      </c>
      <c r="H13" s="124">
        <v>7986</v>
      </c>
      <c r="I13" s="119">
        <v>6788.1</v>
      </c>
      <c r="J13" s="119">
        <v>0</v>
      </c>
      <c r="K13" s="119">
        <v>1197.9000000000001</v>
      </c>
    </row>
    <row r="14" spans="1:11" ht="41.4" x14ac:dyDescent="0.3">
      <c r="A14" s="118" t="s">
        <v>999</v>
      </c>
      <c r="B14" s="118" t="s">
        <v>1000</v>
      </c>
      <c r="C14" s="118" t="s">
        <v>1001</v>
      </c>
      <c r="D14" s="119">
        <v>185436</v>
      </c>
      <c r="E14" s="119">
        <v>185436</v>
      </c>
      <c r="F14" s="119">
        <v>0</v>
      </c>
      <c r="G14" s="130">
        <v>32724</v>
      </c>
      <c r="H14" s="124">
        <v>0</v>
      </c>
      <c r="I14" s="119">
        <v>0</v>
      </c>
      <c r="J14" s="119">
        <v>0</v>
      </c>
      <c r="K14" s="119">
        <v>0</v>
      </c>
    </row>
    <row r="15" spans="1:11" ht="41.4" x14ac:dyDescent="0.3">
      <c r="A15" s="118" t="s">
        <v>178</v>
      </c>
      <c r="B15" s="118" t="s">
        <v>179</v>
      </c>
      <c r="C15" s="118" t="s">
        <v>981</v>
      </c>
      <c r="D15" s="119">
        <v>3399493.48</v>
      </c>
      <c r="E15" s="119">
        <v>3399493.48</v>
      </c>
      <c r="F15" s="119">
        <v>0</v>
      </c>
      <c r="G15" s="130">
        <v>604433.24</v>
      </c>
      <c r="H15" s="124">
        <v>3256698.8799999999</v>
      </c>
      <c r="I15" s="119">
        <v>2765067.24</v>
      </c>
      <c r="J15" s="119">
        <v>0</v>
      </c>
      <c r="K15" s="119">
        <v>491631.64</v>
      </c>
    </row>
    <row r="16" spans="1:11" ht="41.4" x14ac:dyDescent="0.3">
      <c r="A16" s="118" t="s">
        <v>490</v>
      </c>
      <c r="B16" s="118" t="s">
        <v>491</v>
      </c>
      <c r="C16" s="118" t="s">
        <v>981</v>
      </c>
      <c r="D16" s="119">
        <v>3352807.77</v>
      </c>
      <c r="E16" s="119">
        <v>3352807.77</v>
      </c>
      <c r="F16" s="119">
        <v>0</v>
      </c>
      <c r="G16" s="130">
        <v>1009561.63</v>
      </c>
      <c r="H16" s="124">
        <v>2530632.56</v>
      </c>
      <c r="I16" s="119">
        <v>1944980.75</v>
      </c>
      <c r="J16" s="119">
        <v>0</v>
      </c>
      <c r="K16" s="119">
        <v>585651.81000000006</v>
      </c>
    </row>
    <row r="17" spans="1:11" ht="55.2" x14ac:dyDescent="0.3">
      <c r="A17" s="118" t="s">
        <v>156</v>
      </c>
      <c r="B17" s="118" t="s">
        <v>157</v>
      </c>
      <c r="C17" s="118" t="s">
        <v>981</v>
      </c>
      <c r="D17" s="119">
        <v>1614228.26</v>
      </c>
      <c r="E17" s="119">
        <v>1614228.26</v>
      </c>
      <c r="F17" s="119">
        <v>0</v>
      </c>
      <c r="G17" s="130">
        <v>859540.92</v>
      </c>
      <c r="H17" s="124">
        <v>2473133.09</v>
      </c>
      <c r="I17" s="119">
        <v>1613813.19</v>
      </c>
      <c r="J17" s="119">
        <v>0</v>
      </c>
      <c r="K17" s="119">
        <v>859319.9</v>
      </c>
    </row>
    <row r="18" spans="1:11" ht="41.4" x14ac:dyDescent="0.3">
      <c r="A18" s="118" t="s">
        <v>160</v>
      </c>
      <c r="B18" s="118" t="s">
        <v>161</v>
      </c>
      <c r="C18" s="118" t="s">
        <v>981</v>
      </c>
      <c r="D18" s="119">
        <v>2696984.31</v>
      </c>
      <c r="E18" s="119">
        <v>2696984.31</v>
      </c>
      <c r="F18" s="119">
        <v>0</v>
      </c>
      <c r="G18" s="130">
        <v>2877132.06</v>
      </c>
      <c r="H18" s="124">
        <v>5257613.12</v>
      </c>
      <c r="I18" s="119">
        <v>2543847.16</v>
      </c>
      <c r="J18" s="119">
        <v>0</v>
      </c>
      <c r="K18" s="119">
        <v>2713765.96</v>
      </c>
    </row>
    <row r="19" spans="1:11" ht="55.2" x14ac:dyDescent="0.3">
      <c r="A19" s="118" t="s">
        <v>168</v>
      </c>
      <c r="B19" s="118" t="s">
        <v>169</v>
      </c>
      <c r="C19" s="118" t="s">
        <v>981</v>
      </c>
      <c r="D19" s="119">
        <v>2867650.42</v>
      </c>
      <c r="E19" s="119">
        <v>2867650.42</v>
      </c>
      <c r="F19" s="119">
        <v>0</v>
      </c>
      <c r="G19" s="130">
        <v>2281371.4300000002</v>
      </c>
      <c r="H19" s="124">
        <v>3646133.6</v>
      </c>
      <c r="I19" s="119">
        <v>2060414.14</v>
      </c>
      <c r="J19" s="119">
        <v>0</v>
      </c>
      <c r="K19" s="119">
        <v>1585719.46</v>
      </c>
    </row>
    <row r="20" spans="1:11" ht="55.2" x14ac:dyDescent="0.3">
      <c r="A20" s="118" t="s">
        <v>164</v>
      </c>
      <c r="B20" s="118" t="s">
        <v>165</v>
      </c>
      <c r="C20" s="118" t="s">
        <v>981</v>
      </c>
      <c r="D20" s="119">
        <v>796102</v>
      </c>
      <c r="E20" s="119">
        <v>796102</v>
      </c>
      <c r="F20" s="119">
        <v>0</v>
      </c>
      <c r="G20" s="130">
        <v>502671.75</v>
      </c>
      <c r="H20" s="124">
        <v>1256948.7</v>
      </c>
      <c r="I20" s="119">
        <v>774254.76</v>
      </c>
      <c r="J20" s="119">
        <v>0</v>
      </c>
      <c r="K20" s="119">
        <v>482693.94</v>
      </c>
    </row>
    <row r="21" spans="1:11" ht="55.2" x14ac:dyDescent="0.3">
      <c r="A21" s="118" t="s">
        <v>172</v>
      </c>
      <c r="B21" s="118" t="s">
        <v>173</v>
      </c>
      <c r="C21" s="118" t="s">
        <v>981</v>
      </c>
      <c r="D21" s="119">
        <v>920475</v>
      </c>
      <c r="E21" s="119">
        <v>920475</v>
      </c>
      <c r="F21" s="119">
        <v>0</v>
      </c>
      <c r="G21" s="130">
        <v>650525</v>
      </c>
      <c r="H21" s="124">
        <v>142254.89000000001</v>
      </c>
      <c r="I21" s="119">
        <v>60610.35</v>
      </c>
      <c r="J21" s="119">
        <v>0</v>
      </c>
      <c r="K21" s="119">
        <v>81644.539999999994</v>
      </c>
    </row>
    <row r="22" spans="1:11" ht="69" x14ac:dyDescent="0.3">
      <c r="A22" s="118" t="s">
        <v>186</v>
      </c>
      <c r="B22" s="118" t="s">
        <v>187</v>
      </c>
      <c r="C22" s="118" t="s">
        <v>37</v>
      </c>
      <c r="D22" s="119">
        <v>244890.1</v>
      </c>
      <c r="E22" s="119">
        <v>244890.1</v>
      </c>
      <c r="F22" s="119">
        <v>0</v>
      </c>
      <c r="G22" s="130">
        <v>43215.9</v>
      </c>
      <c r="H22" s="124">
        <v>279603.44</v>
      </c>
      <c r="I22" s="119">
        <v>237662.92</v>
      </c>
      <c r="J22" s="119">
        <v>0</v>
      </c>
      <c r="K22" s="119">
        <v>41940.519999999997</v>
      </c>
    </row>
    <row r="23" spans="1:11" ht="41.4" x14ac:dyDescent="0.3">
      <c r="A23" s="118" t="s">
        <v>183</v>
      </c>
      <c r="B23" s="118" t="s">
        <v>184</v>
      </c>
      <c r="C23" s="118" t="s">
        <v>981</v>
      </c>
      <c r="D23" s="119">
        <v>176990</v>
      </c>
      <c r="E23" s="119">
        <v>176990</v>
      </c>
      <c r="F23" s="119">
        <v>0</v>
      </c>
      <c r="G23" s="130">
        <v>31233.53</v>
      </c>
      <c r="H23" s="124">
        <v>148298.01</v>
      </c>
      <c r="I23" s="119">
        <v>126053.31</v>
      </c>
      <c r="J23" s="119">
        <v>0</v>
      </c>
      <c r="K23" s="119">
        <v>22244.7</v>
      </c>
    </row>
    <row r="24" spans="1:11" ht="41.4" x14ac:dyDescent="0.3">
      <c r="A24" s="118" t="s">
        <v>214</v>
      </c>
      <c r="B24" s="118" t="s">
        <v>215</v>
      </c>
      <c r="C24" s="118" t="s">
        <v>981</v>
      </c>
      <c r="D24" s="119">
        <v>206056</v>
      </c>
      <c r="E24" s="119">
        <v>206056</v>
      </c>
      <c r="F24" s="119">
        <v>0</v>
      </c>
      <c r="G24" s="130">
        <v>36363</v>
      </c>
      <c r="H24" s="124">
        <v>175362.24</v>
      </c>
      <c r="I24" s="119">
        <v>149057.79</v>
      </c>
      <c r="J24" s="119">
        <v>0</v>
      </c>
      <c r="K24" s="119">
        <v>26304.45</v>
      </c>
    </row>
    <row r="25" spans="1:11" ht="82.8" x14ac:dyDescent="0.3">
      <c r="A25" s="118" t="s">
        <v>211</v>
      </c>
      <c r="B25" s="118" t="s">
        <v>212</v>
      </c>
      <c r="C25" s="118" t="s">
        <v>981</v>
      </c>
      <c r="D25" s="119">
        <v>206056</v>
      </c>
      <c r="E25" s="119">
        <v>206056</v>
      </c>
      <c r="F25" s="119">
        <v>0</v>
      </c>
      <c r="G25" s="130">
        <v>91614.41</v>
      </c>
      <c r="H25" s="124">
        <v>272597.03999999998</v>
      </c>
      <c r="I25" s="119">
        <v>188699.49</v>
      </c>
      <c r="J25" s="119">
        <v>0</v>
      </c>
      <c r="K25" s="119">
        <v>83897.55</v>
      </c>
    </row>
    <row r="26" spans="1:11" ht="55.2" x14ac:dyDescent="0.3">
      <c r="A26" s="118" t="s">
        <v>208</v>
      </c>
      <c r="B26" s="118" t="s">
        <v>1034</v>
      </c>
      <c r="C26" s="118" t="s">
        <v>981</v>
      </c>
      <c r="D26" s="119">
        <v>206056</v>
      </c>
      <c r="E26" s="119">
        <v>206056</v>
      </c>
      <c r="F26" s="119">
        <v>0</v>
      </c>
      <c r="G26" s="130">
        <v>238504.16</v>
      </c>
      <c r="H26" s="124">
        <v>403211.1</v>
      </c>
      <c r="I26" s="119">
        <v>186890.5</v>
      </c>
      <c r="J26" s="119">
        <v>0</v>
      </c>
      <c r="K26" s="119">
        <v>216320.6</v>
      </c>
    </row>
    <row r="27" spans="1:11" ht="55.2" x14ac:dyDescent="0.3">
      <c r="A27" s="118" t="s">
        <v>217</v>
      </c>
      <c r="B27" s="118" t="s">
        <v>1035</v>
      </c>
      <c r="C27" s="118" t="s">
        <v>981</v>
      </c>
      <c r="D27" s="119">
        <v>199641.66</v>
      </c>
      <c r="E27" s="119">
        <v>199641.66</v>
      </c>
      <c r="F27" s="119">
        <v>0</v>
      </c>
      <c r="G27" s="130">
        <v>35230.89</v>
      </c>
      <c r="H27" s="124">
        <v>153986.09</v>
      </c>
      <c r="I27" s="119">
        <v>130888.17</v>
      </c>
      <c r="J27" s="119">
        <v>0</v>
      </c>
      <c r="K27" s="119">
        <v>23097.919999999998</v>
      </c>
    </row>
    <row r="28" spans="1:11" ht="41.4" x14ac:dyDescent="0.3">
      <c r="A28" s="118" t="s">
        <v>220</v>
      </c>
      <c r="B28" s="118" t="s">
        <v>221</v>
      </c>
      <c r="C28" s="118" t="s">
        <v>981</v>
      </c>
      <c r="D28" s="119">
        <v>173914.72</v>
      </c>
      <c r="E28" s="119">
        <v>173914.72</v>
      </c>
      <c r="F28" s="119">
        <v>0</v>
      </c>
      <c r="G28" s="130">
        <v>30690.84</v>
      </c>
      <c r="H28" s="124">
        <v>114675.24</v>
      </c>
      <c r="I28" s="119">
        <v>97473.96</v>
      </c>
      <c r="J28" s="119">
        <v>0</v>
      </c>
      <c r="K28" s="119">
        <v>17201.28</v>
      </c>
    </row>
    <row r="29" spans="1:11" ht="55.2" x14ac:dyDescent="0.3">
      <c r="A29" s="118" t="s">
        <v>503</v>
      </c>
      <c r="B29" s="118" t="s">
        <v>504</v>
      </c>
      <c r="C29" s="118" t="s">
        <v>37</v>
      </c>
      <c r="D29" s="119">
        <v>86500.800000000003</v>
      </c>
      <c r="E29" s="119">
        <v>86500.800000000003</v>
      </c>
      <c r="F29" s="119">
        <v>0</v>
      </c>
      <c r="G29" s="130">
        <v>15264.9</v>
      </c>
      <c r="H29" s="124">
        <v>101765.7</v>
      </c>
      <c r="I29" s="119">
        <v>86500.800000000003</v>
      </c>
      <c r="J29" s="119">
        <v>0</v>
      </c>
      <c r="K29" s="119">
        <v>15264.9</v>
      </c>
    </row>
    <row r="30" spans="1:11" ht="41.4" x14ac:dyDescent="0.3">
      <c r="A30" s="118" t="s">
        <v>497</v>
      </c>
      <c r="B30" s="118" t="s">
        <v>498</v>
      </c>
      <c r="C30" s="118" t="s">
        <v>37</v>
      </c>
      <c r="D30" s="119">
        <v>252177.35</v>
      </c>
      <c r="E30" s="119">
        <v>252177.35</v>
      </c>
      <c r="F30" s="119">
        <v>0</v>
      </c>
      <c r="G30" s="130">
        <v>44501.89</v>
      </c>
      <c r="H30" s="124">
        <v>296679.21999999997</v>
      </c>
      <c r="I30" s="119">
        <v>252177.32</v>
      </c>
      <c r="J30" s="119">
        <v>0</v>
      </c>
      <c r="K30" s="119">
        <v>44501.9</v>
      </c>
    </row>
    <row r="31" spans="1:11" ht="41.4" x14ac:dyDescent="0.3">
      <c r="A31" s="118" t="s">
        <v>512</v>
      </c>
      <c r="B31" s="118" t="s">
        <v>513</v>
      </c>
      <c r="C31" s="118" t="s">
        <v>981</v>
      </c>
      <c r="D31" s="119">
        <v>375953.81</v>
      </c>
      <c r="E31" s="119">
        <v>375953.81</v>
      </c>
      <c r="F31" s="119">
        <v>0</v>
      </c>
      <c r="G31" s="130">
        <v>66344.78</v>
      </c>
      <c r="H31" s="124">
        <v>346065.48</v>
      </c>
      <c r="I31" s="119">
        <v>294155.65999999997</v>
      </c>
      <c r="J31" s="119">
        <v>0</v>
      </c>
      <c r="K31" s="119">
        <v>51909.82</v>
      </c>
    </row>
    <row r="32" spans="1:11" ht="69" x14ac:dyDescent="0.3">
      <c r="A32" s="118" t="s">
        <v>506</v>
      </c>
      <c r="B32" s="118" t="s">
        <v>507</v>
      </c>
      <c r="C32" s="118" t="s">
        <v>37</v>
      </c>
      <c r="D32" s="119">
        <v>3394.05</v>
      </c>
      <c r="E32" s="119">
        <v>3394.05</v>
      </c>
      <c r="F32" s="119">
        <v>0</v>
      </c>
      <c r="G32" s="130">
        <v>598.95000000000005</v>
      </c>
      <c r="H32" s="124">
        <v>3993</v>
      </c>
      <c r="I32" s="119">
        <v>3394.05</v>
      </c>
      <c r="J32" s="119">
        <v>0</v>
      </c>
      <c r="K32" s="119">
        <v>598.95000000000005</v>
      </c>
    </row>
    <row r="33" spans="1:11" ht="55.2" x14ac:dyDescent="0.3">
      <c r="A33" s="118" t="s">
        <v>509</v>
      </c>
      <c r="B33" s="118" t="s">
        <v>510</v>
      </c>
      <c r="C33" s="118" t="s">
        <v>37</v>
      </c>
      <c r="D33" s="119">
        <v>102980.52</v>
      </c>
      <c r="E33" s="119">
        <v>102980.52</v>
      </c>
      <c r="F33" s="119">
        <v>0</v>
      </c>
      <c r="G33" s="130">
        <v>18173.03</v>
      </c>
      <c r="H33" s="124">
        <v>121153.53</v>
      </c>
      <c r="I33" s="119">
        <v>102980.52</v>
      </c>
      <c r="J33" s="119">
        <v>0</v>
      </c>
      <c r="K33" s="119">
        <v>18173.009999999998</v>
      </c>
    </row>
    <row r="34" spans="1:11" ht="55.2" x14ac:dyDescent="0.3">
      <c r="A34" s="118" t="s">
        <v>518</v>
      </c>
      <c r="B34" s="118" t="s">
        <v>519</v>
      </c>
      <c r="C34" s="118" t="s">
        <v>981</v>
      </c>
      <c r="D34" s="119">
        <v>479800.56</v>
      </c>
      <c r="E34" s="119">
        <v>479800.56</v>
      </c>
      <c r="F34" s="119">
        <v>0</v>
      </c>
      <c r="G34" s="130">
        <v>84670.69</v>
      </c>
      <c r="H34" s="124">
        <v>225991.36</v>
      </c>
      <c r="I34" s="119">
        <v>192092.66</v>
      </c>
      <c r="J34" s="119">
        <v>0</v>
      </c>
      <c r="K34" s="119">
        <v>33898.699999999997</v>
      </c>
    </row>
    <row r="35" spans="1:11" ht="41.4" x14ac:dyDescent="0.3">
      <c r="A35" s="118" t="s">
        <v>500</v>
      </c>
      <c r="B35" s="118" t="s">
        <v>501</v>
      </c>
      <c r="C35" s="118" t="s">
        <v>981</v>
      </c>
      <c r="D35" s="119">
        <v>471079</v>
      </c>
      <c r="E35" s="119">
        <v>471079</v>
      </c>
      <c r="F35" s="119">
        <v>0</v>
      </c>
      <c r="G35" s="130">
        <v>83132</v>
      </c>
      <c r="H35" s="124">
        <v>22980.2</v>
      </c>
      <c r="I35" s="119">
        <v>19533.150000000001</v>
      </c>
      <c r="J35" s="119">
        <v>0</v>
      </c>
      <c r="K35" s="119">
        <v>3447.05</v>
      </c>
    </row>
    <row r="36" spans="1:11" ht="41.4" x14ac:dyDescent="0.3">
      <c r="A36" s="118" t="s">
        <v>515</v>
      </c>
      <c r="B36" s="118" t="s">
        <v>516</v>
      </c>
      <c r="C36" s="118" t="s">
        <v>981</v>
      </c>
      <c r="D36" s="119">
        <v>108414</v>
      </c>
      <c r="E36" s="119">
        <v>108414</v>
      </c>
      <c r="F36" s="119">
        <v>0</v>
      </c>
      <c r="G36" s="130">
        <v>19132.189999999999</v>
      </c>
      <c r="H36" s="124">
        <v>93113.84</v>
      </c>
      <c r="I36" s="119">
        <v>79146.570000000007</v>
      </c>
      <c r="J36" s="119">
        <v>0</v>
      </c>
      <c r="K36" s="119">
        <v>13967.27</v>
      </c>
    </row>
    <row r="37" spans="1:11" ht="41.4" x14ac:dyDescent="0.3">
      <c r="A37" s="118" t="s">
        <v>270</v>
      </c>
      <c r="B37" s="118" t="s">
        <v>271</v>
      </c>
      <c r="C37" s="118" t="s">
        <v>37</v>
      </c>
      <c r="D37" s="119">
        <v>747938</v>
      </c>
      <c r="E37" s="119">
        <v>747938</v>
      </c>
      <c r="F37" s="119">
        <v>0</v>
      </c>
      <c r="G37" s="130">
        <v>131989.06</v>
      </c>
      <c r="H37" s="124">
        <v>879927.06</v>
      </c>
      <c r="I37" s="119">
        <v>747938</v>
      </c>
      <c r="J37" s="119">
        <v>0</v>
      </c>
      <c r="K37" s="119">
        <v>131989.06</v>
      </c>
    </row>
    <row r="38" spans="1:11" ht="55.2" x14ac:dyDescent="0.3">
      <c r="A38" s="118" t="s">
        <v>267</v>
      </c>
      <c r="B38" s="118" t="s">
        <v>268</v>
      </c>
      <c r="C38" s="118" t="s">
        <v>37</v>
      </c>
      <c r="D38" s="119">
        <v>710144</v>
      </c>
      <c r="E38" s="119">
        <v>710144</v>
      </c>
      <c r="F38" s="119">
        <v>0</v>
      </c>
      <c r="G38" s="130">
        <v>125320</v>
      </c>
      <c r="H38" s="124">
        <v>834849.65</v>
      </c>
      <c r="I38" s="119">
        <v>709621.8</v>
      </c>
      <c r="J38" s="119">
        <v>0</v>
      </c>
      <c r="K38" s="119">
        <v>125227.85</v>
      </c>
    </row>
    <row r="39" spans="1:11" ht="69" x14ac:dyDescent="0.3">
      <c r="A39" s="118" t="s">
        <v>283</v>
      </c>
      <c r="B39" s="118" t="s">
        <v>1043</v>
      </c>
      <c r="C39" s="118" t="s">
        <v>37</v>
      </c>
      <c r="D39" s="119">
        <v>790754.33</v>
      </c>
      <c r="E39" s="119">
        <v>790754.33</v>
      </c>
      <c r="F39" s="119">
        <v>0</v>
      </c>
      <c r="G39" s="130">
        <v>139544.89000000001</v>
      </c>
      <c r="H39" s="124">
        <v>924590.81</v>
      </c>
      <c r="I39" s="119">
        <v>785902.18</v>
      </c>
      <c r="J39" s="119">
        <v>0</v>
      </c>
      <c r="K39" s="119">
        <v>138688.63</v>
      </c>
    </row>
    <row r="40" spans="1:11" ht="41.4" x14ac:dyDescent="0.3">
      <c r="A40" s="118" t="s">
        <v>277</v>
      </c>
      <c r="B40" s="118" t="s">
        <v>278</v>
      </c>
      <c r="C40" s="118" t="s">
        <v>37</v>
      </c>
      <c r="D40" s="119">
        <v>200844</v>
      </c>
      <c r="E40" s="119">
        <v>200844</v>
      </c>
      <c r="F40" s="119">
        <v>0</v>
      </c>
      <c r="G40" s="130">
        <v>73973.98</v>
      </c>
      <c r="H40" s="124">
        <v>217550.2</v>
      </c>
      <c r="I40" s="119">
        <v>158991.24</v>
      </c>
      <c r="J40" s="119">
        <v>0</v>
      </c>
      <c r="K40" s="119">
        <v>58558.96</v>
      </c>
    </row>
    <row r="41" spans="1:11" ht="41.4" x14ac:dyDescent="0.3">
      <c r="A41" s="118" t="s">
        <v>280</v>
      </c>
      <c r="B41" s="118" t="s">
        <v>1044</v>
      </c>
      <c r="C41" s="118" t="s">
        <v>981</v>
      </c>
      <c r="D41" s="119">
        <v>346184.1</v>
      </c>
      <c r="E41" s="119">
        <v>346184.1</v>
      </c>
      <c r="F41" s="119">
        <v>0</v>
      </c>
      <c r="G41" s="130">
        <v>516433.5</v>
      </c>
      <c r="H41" s="124">
        <v>862617.59999999998</v>
      </c>
      <c r="I41" s="119">
        <v>346184.1</v>
      </c>
      <c r="J41" s="119">
        <v>0</v>
      </c>
      <c r="K41" s="119">
        <v>516433.5</v>
      </c>
    </row>
    <row r="42" spans="1:11" ht="41.4" x14ac:dyDescent="0.3">
      <c r="A42" s="118" t="s">
        <v>274</v>
      </c>
      <c r="B42" s="118" t="s">
        <v>275</v>
      </c>
      <c r="C42" s="118" t="s">
        <v>981</v>
      </c>
      <c r="D42" s="119">
        <v>250299</v>
      </c>
      <c r="E42" s="119">
        <v>250299</v>
      </c>
      <c r="F42" s="119">
        <v>0</v>
      </c>
      <c r="G42" s="130">
        <v>612730.29</v>
      </c>
      <c r="H42" s="124">
        <v>244477.75</v>
      </c>
      <c r="I42" s="119">
        <v>207580.45</v>
      </c>
      <c r="J42" s="119">
        <v>0</v>
      </c>
      <c r="K42" s="119">
        <v>36897.300000000003</v>
      </c>
    </row>
    <row r="43" spans="1:11" ht="41.4" x14ac:dyDescent="0.3">
      <c r="A43" s="118" t="s">
        <v>286</v>
      </c>
      <c r="B43" s="118" t="s">
        <v>1045</v>
      </c>
      <c r="C43" s="118" t="s">
        <v>981</v>
      </c>
      <c r="D43" s="119">
        <v>112989</v>
      </c>
      <c r="E43" s="119">
        <v>112989</v>
      </c>
      <c r="F43" s="119">
        <v>0</v>
      </c>
      <c r="G43" s="130">
        <v>207682.49</v>
      </c>
      <c r="H43" s="124">
        <v>136612.38</v>
      </c>
      <c r="I43" s="119">
        <v>48135.54</v>
      </c>
      <c r="J43" s="119">
        <v>0</v>
      </c>
      <c r="K43" s="119">
        <v>88476.84</v>
      </c>
    </row>
    <row r="44" spans="1:11" ht="55.2" x14ac:dyDescent="0.3">
      <c r="A44" s="118" t="s">
        <v>124</v>
      </c>
      <c r="B44" s="118" t="s">
        <v>125</v>
      </c>
      <c r="C44" s="118" t="s">
        <v>37</v>
      </c>
      <c r="D44" s="119">
        <v>1403162.1</v>
      </c>
      <c r="E44" s="119">
        <v>1289392.2</v>
      </c>
      <c r="F44" s="119">
        <v>113769.9</v>
      </c>
      <c r="G44" s="130">
        <v>113769.91</v>
      </c>
      <c r="H44" s="124">
        <v>1516825.67</v>
      </c>
      <c r="I44" s="119">
        <v>1263024.56</v>
      </c>
      <c r="J44" s="119">
        <v>140039.17000000001</v>
      </c>
      <c r="K44" s="119">
        <v>113761.94</v>
      </c>
    </row>
    <row r="45" spans="1:11" ht="55.2" x14ac:dyDescent="0.3">
      <c r="A45" s="118" t="s">
        <v>127</v>
      </c>
      <c r="B45" s="118" t="s">
        <v>128</v>
      </c>
      <c r="C45" s="118" t="s">
        <v>37</v>
      </c>
      <c r="D45" s="119">
        <v>766002.07</v>
      </c>
      <c r="E45" s="119">
        <v>685370.28</v>
      </c>
      <c r="F45" s="119">
        <v>80631.789999999994</v>
      </c>
      <c r="G45" s="130">
        <v>40315.9</v>
      </c>
      <c r="H45" s="124">
        <v>806142.47</v>
      </c>
      <c r="I45" s="119">
        <v>685221.1</v>
      </c>
      <c r="J45" s="119">
        <v>80614.240000000005</v>
      </c>
      <c r="K45" s="119">
        <v>40307.129999999997</v>
      </c>
    </row>
    <row r="46" spans="1:11" ht="41.4" x14ac:dyDescent="0.3">
      <c r="A46" s="118" t="s">
        <v>133</v>
      </c>
      <c r="B46" s="118" t="s">
        <v>134</v>
      </c>
      <c r="C46" s="118" t="s">
        <v>37</v>
      </c>
      <c r="D46" s="119">
        <v>811702.9</v>
      </c>
      <c r="E46" s="119">
        <v>745889.15</v>
      </c>
      <c r="F46" s="119">
        <v>65813.75</v>
      </c>
      <c r="G46" s="130">
        <v>65813.75</v>
      </c>
      <c r="H46" s="124">
        <v>877396.83</v>
      </c>
      <c r="I46" s="119">
        <v>745787.3</v>
      </c>
      <c r="J46" s="119">
        <v>65804.759999999995</v>
      </c>
      <c r="K46" s="119">
        <v>65804.77</v>
      </c>
    </row>
    <row r="47" spans="1:11" ht="55.2" x14ac:dyDescent="0.3">
      <c r="A47" s="118" t="s">
        <v>130</v>
      </c>
      <c r="B47" s="118" t="s">
        <v>131</v>
      </c>
      <c r="C47" s="118" t="s">
        <v>981</v>
      </c>
      <c r="D47" s="119">
        <v>386957.87</v>
      </c>
      <c r="E47" s="119">
        <v>355582.91</v>
      </c>
      <c r="F47" s="119">
        <v>31374.959999999999</v>
      </c>
      <c r="G47" s="130">
        <v>31374.97</v>
      </c>
      <c r="H47" s="124">
        <v>284597.13</v>
      </c>
      <c r="I47" s="119">
        <v>241907.55</v>
      </c>
      <c r="J47" s="119">
        <v>21344.78</v>
      </c>
      <c r="K47" s="119">
        <v>21344.799999999999</v>
      </c>
    </row>
    <row r="48" spans="1:11" ht="41.4" x14ac:dyDescent="0.3">
      <c r="A48" s="118" t="s">
        <v>136</v>
      </c>
      <c r="B48" s="118" t="s">
        <v>137</v>
      </c>
      <c r="C48" s="118" t="s">
        <v>981</v>
      </c>
      <c r="D48" s="119">
        <v>138750</v>
      </c>
      <c r="E48" s="119">
        <v>127500</v>
      </c>
      <c r="F48" s="119">
        <v>11250</v>
      </c>
      <c r="G48" s="130">
        <v>34855.67</v>
      </c>
      <c r="H48" s="124">
        <v>54009.89</v>
      </c>
      <c r="I48" s="119">
        <v>39666.11</v>
      </c>
      <c r="J48" s="119">
        <v>3499.95</v>
      </c>
      <c r="K48" s="119">
        <v>10843.83</v>
      </c>
    </row>
    <row r="49" spans="1:11" ht="69" x14ac:dyDescent="0.3">
      <c r="A49" s="118" t="s">
        <v>139</v>
      </c>
      <c r="B49" s="118" t="s">
        <v>140</v>
      </c>
      <c r="C49" s="118" t="s">
        <v>981</v>
      </c>
      <c r="D49" s="119">
        <v>448123.22</v>
      </c>
      <c r="E49" s="119">
        <v>411788.9</v>
      </c>
      <c r="F49" s="119">
        <v>36334.32</v>
      </c>
      <c r="G49" s="130">
        <v>37517.18</v>
      </c>
      <c r="H49" s="124">
        <v>35261.69</v>
      </c>
      <c r="I49" s="119">
        <v>29682.41</v>
      </c>
      <c r="J49" s="119">
        <v>2619.04</v>
      </c>
      <c r="K49" s="119">
        <v>2960.24</v>
      </c>
    </row>
    <row r="50" spans="1:11" ht="27.6" x14ac:dyDescent="0.3">
      <c r="A50" s="118" t="s">
        <v>148</v>
      </c>
      <c r="B50" s="118" t="s">
        <v>149</v>
      </c>
      <c r="C50" s="118" t="s">
        <v>37</v>
      </c>
      <c r="D50" s="119">
        <v>415535</v>
      </c>
      <c r="E50" s="119">
        <v>381842.97</v>
      </c>
      <c r="F50" s="119">
        <v>33692.03</v>
      </c>
      <c r="G50" s="130">
        <v>59249</v>
      </c>
      <c r="H50" s="124">
        <v>474784</v>
      </c>
      <c r="I50" s="119">
        <v>381842.97</v>
      </c>
      <c r="J50" s="119">
        <v>33692.03</v>
      </c>
      <c r="K50" s="119">
        <v>59249</v>
      </c>
    </row>
    <row r="51" spans="1:11" ht="41.4" x14ac:dyDescent="0.3">
      <c r="A51" s="118" t="s">
        <v>151</v>
      </c>
      <c r="B51" s="118" t="s">
        <v>152</v>
      </c>
      <c r="C51" s="118" t="s">
        <v>37</v>
      </c>
      <c r="D51" s="119">
        <v>317743.96999999997</v>
      </c>
      <c r="E51" s="119">
        <v>291980.95</v>
      </c>
      <c r="F51" s="119">
        <v>25763.02</v>
      </c>
      <c r="G51" s="130">
        <v>25763.03</v>
      </c>
      <c r="H51" s="124">
        <v>227812.96</v>
      </c>
      <c r="I51" s="119">
        <v>193641.02</v>
      </c>
      <c r="J51" s="119">
        <v>17085.97</v>
      </c>
      <c r="K51" s="119">
        <v>17085.97</v>
      </c>
    </row>
    <row r="52" spans="1:11" ht="55.2" x14ac:dyDescent="0.3">
      <c r="A52" s="118" t="s">
        <v>194</v>
      </c>
      <c r="B52" s="118" t="s">
        <v>195</v>
      </c>
      <c r="C52" s="118" t="s">
        <v>37</v>
      </c>
      <c r="D52" s="119">
        <v>291166.93</v>
      </c>
      <c r="E52" s="119">
        <v>291166.93</v>
      </c>
      <c r="F52" s="119">
        <v>0</v>
      </c>
      <c r="G52" s="130">
        <v>51382.400000000001</v>
      </c>
      <c r="H52" s="124">
        <v>340259.29</v>
      </c>
      <c r="I52" s="119">
        <v>289220.39</v>
      </c>
      <c r="J52" s="119">
        <v>0</v>
      </c>
      <c r="K52" s="119">
        <v>51038.9</v>
      </c>
    </row>
    <row r="53" spans="1:11" ht="55.2" x14ac:dyDescent="0.3">
      <c r="A53" s="118" t="s">
        <v>197</v>
      </c>
      <c r="B53" s="118" t="s">
        <v>1053</v>
      </c>
      <c r="C53" s="118" t="s">
        <v>37</v>
      </c>
      <c r="D53" s="119">
        <v>299541</v>
      </c>
      <c r="E53" s="119">
        <v>299541</v>
      </c>
      <c r="F53" s="119">
        <v>0</v>
      </c>
      <c r="G53" s="130">
        <v>483723.16</v>
      </c>
      <c r="H53" s="124">
        <v>783264.16</v>
      </c>
      <c r="I53" s="119">
        <v>299541</v>
      </c>
      <c r="J53" s="119">
        <v>0</v>
      </c>
      <c r="K53" s="119">
        <v>483723.16</v>
      </c>
    </row>
    <row r="54" spans="1:11" ht="82.8" x14ac:dyDescent="0.3">
      <c r="A54" s="118" t="s">
        <v>200</v>
      </c>
      <c r="B54" s="118" t="s">
        <v>201</v>
      </c>
      <c r="C54" s="118" t="s">
        <v>981</v>
      </c>
      <c r="D54" s="119">
        <v>262434.09000000003</v>
      </c>
      <c r="E54" s="119">
        <v>262434.09000000003</v>
      </c>
      <c r="F54" s="119">
        <v>0</v>
      </c>
      <c r="G54" s="130">
        <v>46311.89</v>
      </c>
      <c r="H54" s="124">
        <v>259393.26</v>
      </c>
      <c r="I54" s="119">
        <v>220484.27</v>
      </c>
      <c r="J54" s="119">
        <v>0</v>
      </c>
      <c r="K54" s="119">
        <v>38908.99</v>
      </c>
    </row>
    <row r="55" spans="1:11" ht="55.2" x14ac:dyDescent="0.3">
      <c r="A55" s="118" t="s">
        <v>203</v>
      </c>
      <c r="B55" s="118" t="s">
        <v>204</v>
      </c>
      <c r="C55" s="118" t="s">
        <v>981</v>
      </c>
      <c r="D55" s="119">
        <v>299541</v>
      </c>
      <c r="E55" s="119">
        <v>299541</v>
      </c>
      <c r="F55" s="119">
        <v>0</v>
      </c>
      <c r="G55" s="130">
        <v>185228.35</v>
      </c>
      <c r="H55" s="124">
        <v>125887.19</v>
      </c>
      <c r="I55" s="119">
        <v>77786.22</v>
      </c>
      <c r="J55" s="119">
        <v>0</v>
      </c>
      <c r="K55" s="119">
        <v>48100.97</v>
      </c>
    </row>
    <row r="56" spans="1:11" ht="41.4" x14ac:dyDescent="0.3">
      <c r="A56" s="118" t="s">
        <v>443</v>
      </c>
      <c r="B56" s="118" t="s">
        <v>444</v>
      </c>
      <c r="C56" s="118" t="s">
        <v>981</v>
      </c>
      <c r="D56" s="119">
        <v>128721</v>
      </c>
      <c r="E56" s="119">
        <v>128721</v>
      </c>
      <c r="F56" s="119">
        <v>0</v>
      </c>
      <c r="G56" s="130">
        <v>22716</v>
      </c>
      <c r="H56" s="124">
        <v>150197.99</v>
      </c>
      <c r="I56" s="119">
        <v>127667.85</v>
      </c>
      <c r="J56" s="119">
        <v>0</v>
      </c>
      <c r="K56" s="119">
        <v>22530.14</v>
      </c>
    </row>
    <row r="57" spans="1:11" ht="55.2" x14ac:dyDescent="0.3">
      <c r="A57" s="118" t="s">
        <v>434</v>
      </c>
      <c r="B57" s="118" t="s">
        <v>435</v>
      </c>
      <c r="C57" s="118" t="s">
        <v>37</v>
      </c>
      <c r="D57" s="119">
        <v>126208</v>
      </c>
      <c r="E57" s="119">
        <v>126208</v>
      </c>
      <c r="F57" s="119">
        <v>0</v>
      </c>
      <c r="G57" s="130">
        <v>22272</v>
      </c>
      <c r="H57" s="124">
        <v>148480</v>
      </c>
      <c r="I57" s="119">
        <v>126208</v>
      </c>
      <c r="J57" s="119">
        <v>0</v>
      </c>
      <c r="K57" s="119">
        <v>22272</v>
      </c>
    </row>
    <row r="58" spans="1:11" ht="69" x14ac:dyDescent="0.3">
      <c r="A58" s="118" t="s">
        <v>447</v>
      </c>
      <c r="B58" s="118" t="s">
        <v>448</v>
      </c>
      <c r="C58" s="118" t="s">
        <v>37</v>
      </c>
      <c r="D58" s="119">
        <v>146319</v>
      </c>
      <c r="E58" s="119">
        <v>124371.15</v>
      </c>
      <c r="F58" s="119">
        <v>21947.85</v>
      </c>
      <c r="G58" s="130">
        <v>0</v>
      </c>
      <c r="H58" s="124">
        <v>146319</v>
      </c>
      <c r="I58" s="119">
        <v>124371.15</v>
      </c>
      <c r="J58" s="119">
        <v>21947.85</v>
      </c>
      <c r="K58" s="119">
        <v>0</v>
      </c>
    </row>
    <row r="59" spans="1:11" ht="27.6" x14ac:dyDescent="0.3">
      <c r="A59" s="118" t="s">
        <v>437</v>
      </c>
      <c r="B59" s="118" t="s">
        <v>438</v>
      </c>
      <c r="C59" s="118" t="s">
        <v>37</v>
      </c>
      <c r="D59" s="119">
        <v>160100</v>
      </c>
      <c r="E59" s="119">
        <v>160100</v>
      </c>
      <c r="F59" s="119">
        <v>0</v>
      </c>
      <c r="G59" s="130">
        <v>28253</v>
      </c>
      <c r="H59" s="124">
        <v>185399.15</v>
      </c>
      <c r="I59" s="119">
        <v>157589.23000000001</v>
      </c>
      <c r="J59" s="119">
        <v>0</v>
      </c>
      <c r="K59" s="119">
        <v>27809.919999999998</v>
      </c>
    </row>
    <row r="60" spans="1:11" ht="27.6" x14ac:dyDescent="0.3">
      <c r="A60" s="118" t="s">
        <v>440</v>
      </c>
      <c r="B60" s="118" t="s">
        <v>441</v>
      </c>
      <c r="C60" s="118" t="s">
        <v>37</v>
      </c>
      <c r="D60" s="119">
        <v>346361</v>
      </c>
      <c r="E60" s="119">
        <v>346361</v>
      </c>
      <c r="F60" s="119">
        <v>0</v>
      </c>
      <c r="G60" s="130">
        <v>254371.8</v>
      </c>
      <c r="H60" s="124">
        <v>600732.80000000005</v>
      </c>
      <c r="I60" s="119">
        <v>346361</v>
      </c>
      <c r="J60" s="119">
        <v>0</v>
      </c>
      <c r="K60" s="119">
        <v>254371.8</v>
      </c>
    </row>
    <row r="61" spans="1:11" ht="41.4" x14ac:dyDescent="0.3">
      <c r="A61" s="118" t="s">
        <v>452</v>
      </c>
      <c r="B61" s="118" t="s">
        <v>453</v>
      </c>
      <c r="C61" s="118" t="s">
        <v>981</v>
      </c>
      <c r="D61" s="119">
        <v>626024</v>
      </c>
      <c r="E61" s="119">
        <v>626024</v>
      </c>
      <c r="F61" s="119">
        <v>0</v>
      </c>
      <c r="G61" s="130">
        <v>110475</v>
      </c>
      <c r="H61" s="124">
        <v>601124.47</v>
      </c>
      <c r="I61" s="119">
        <v>510955.67</v>
      </c>
      <c r="J61" s="119">
        <v>0</v>
      </c>
      <c r="K61" s="119">
        <v>90168.8</v>
      </c>
    </row>
    <row r="62" spans="1:11" ht="41.4" x14ac:dyDescent="0.3">
      <c r="A62" s="118" t="s">
        <v>458</v>
      </c>
      <c r="B62" s="118" t="s">
        <v>459</v>
      </c>
      <c r="C62" s="118" t="s">
        <v>981</v>
      </c>
      <c r="D62" s="119">
        <v>757980</v>
      </c>
      <c r="E62" s="119">
        <v>757980</v>
      </c>
      <c r="F62" s="119">
        <v>0</v>
      </c>
      <c r="G62" s="130">
        <v>133761.18</v>
      </c>
      <c r="H62" s="124">
        <v>891741.18</v>
      </c>
      <c r="I62" s="119">
        <v>757980</v>
      </c>
      <c r="J62" s="119">
        <v>0</v>
      </c>
      <c r="K62" s="119">
        <v>133761.18</v>
      </c>
    </row>
    <row r="63" spans="1:11" ht="27.6" x14ac:dyDescent="0.3">
      <c r="A63" s="118" t="s">
        <v>461</v>
      </c>
      <c r="B63" s="118" t="s">
        <v>462</v>
      </c>
      <c r="C63" s="118" t="s">
        <v>37</v>
      </c>
      <c r="D63" s="119">
        <v>618351.99</v>
      </c>
      <c r="E63" s="119">
        <v>618351.99</v>
      </c>
      <c r="F63" s="119">
        <v>0</v>
      </c>
      <c r="G63" s="130">
        <v>109120.95</v>
      </c>
      <c r="H63" s="124">
        <v>727472.94</v>
      </c>
      <c r="I63" s="119">
        <v>618351.99</v>
      </c>
      <c r="J63" s="119">
        <v>0</v>
      </c>
      <c r="K63" s="119">
        <v>109120.95</v>
      </c>
    </row>
    <row r="64" spans="1:11" ht="41.4" x14ac:dyDescent="0.3">
      <c r="A64" s="118" t="s">
        <v>464</v>
      </c>
      <c r="B64" s="118" t="s">
        <v>465</v>
      </c>
      <c r="C64" s="118" t="s">
        <v>981</v>
      </c>
      <c r="D64" s="119">
        <v>313012</v>
      </c>
      <c r="E64" s="119">
        <v>313012</v>
      </c>
      <c r="F64" s="119">
        <v>0</v>
      </c>
      <c r="G64" s="130">
        <v>55587</v>
      </c>
      <c r="H64" s="124">
        <v>347562.14</v>
      </c>
      <c r="I64" s="119">
        <v>295147.63</v>
      </c>
      <c r="J64" s="119">
        <v>0</v>
      </c>
      <c r="K64" s="119">
        <v>52414.51</v>
      </c>
    </row>
    <row r="65" spans="1:11" ht="55.2" x14ac:dyDescent="0.3">
      <c r="A65" s="118" t="s">
        <v>455</v>
      </c>
      <c r="B65" s="118" t="s">
        <v>456</v>
      </c>
      <c r="C65" s="118" t="s">
        <v>37</v>
      </c>
      <c r="D65" s="119">
        <v>205605.65</v>
      </c>
      <c r="E65" s="119">
        <v>205605.65</v>
      </c>
      <c r="F65" s="119">
        <v>0</v>
      </c>
      <c r="G65" s="130">
        <v>36283.35</v>
      </c>
      <c r="H65" s="124">
        <v>241889</v>
      </c>
      <c r="I65" s="119">
        <v>205605.65</v>
      </c>
      <c r="J65" s="119">
        <v>0</v>
      </c>
      <c r="K65" s="119">
        <v>36283.35</v>
      </c>
    </row>
    <row r="66" spans="1:11" ht="82.8" x14ac:dyDescent="0.3">
      <c r="A66" s="118" t="s">
        <v>377</v>
      </c>
      <c r="B66" s="118" t="s">
        <v>378</v>
      </c>
      <c r="C66" s="118" t="s">
        <v>37</v>
      </c>
      <c r="D66" s="119">
        <v>23603</v>
      </c>
      <c r="E66" s="119">
        <v>21689.45</v>
      </c>
      <c r="F66" s="119">
        <v>1913.55</v>
      </c>
      <c r="G66" s="130">
        <v>1914</v>
      </c>
      <c r="H66" s="124">
        <v>25516.78</v>
      </c>
      <c r="I66" s="119">
        <v>21689.26</v>
      </c>
      <c r="J66" s="119">
        <v>1913.53</v>
      </c>
      <c r="K66" s="119">
        <v>1913.99</v>
      </c>
    </row>
    <row r="67" spans="1:11" ht="69" x14ac:dyDescent="0.3">
      <c r="A67" s="118" t="s">
        <v>345</v>
      </c>
      <c r="B67" s="118" t="s">
        <v>346</v>
      </c>
      <c r="C67" s="118" t="s">
        <v>981</v>
      </c>
      <c r="D67" s="119">
        <v>423820</v>
      </c>
      <c r="E67" s="119">
        <v>389456</v>
      </c>
      <c r="F67" s="119">
        <v>34364</v>
      </c>
      <c r="G67" s="130">
        <v>42948.66</v>
      </c>
      <c r="H67" s="124">
        <v>425677.58</v>
      </c>
      <c r="I67" s="119">
        <v>355171</v>
      </c>
      <c r="J67" s="119">
        <v>31338.83</v>
      </c>
      <c r="K67" s="119">
        <v>39167.75</v>
      </c>
    </row>
    <row r="68" spans="1:11" ht="82.8" x14ac:dyDescent="0.3">
      <c r="A68" s="118" t="s">
        <v>353</v>
      </c>
      <c r="B68" s="118" t="s">
        <v>1101</v>
      </c>
      <c r="C68" s="118" t="s">
        <v>37</v>
      </c>
      <c r="D68" s="119">
        <v>76718</v>
      </c>
      <c r="E68" s="119">
        <v>70498</v>
      </c>
      <c r="F68" s="119">
        <v>6220</v>
      </c>
      <c r="G68" s="130">
        <v>6220</v>
      </c>
      <c r="H68" s="124">
        <v>82935.73</v>
      </c>
      <c r="I68" s="119">
        <v>70496.06</v>
      </c>
      <c r="J68" s="119">
        <v>6219.85</v>
      </c>
      <c r="K68" s="119">
        <v>6219.82</v>
      </c>
    </row>
    <row r="69" spans="1:11" ht="55.2" x14ac:dyDescent="0.3">
      <c r="A69" s="118" t="s">
        <v>349</v>
      </c>
      <c r="B69" s="118" t="s">
        <v>350</v>
      </c>
      <c r="C69" s="118" t="s">
        <v>37</v>
      </c>
      <c r="D69" s="119">
        <v>46579</v>
      </c>
      <c r="E69" s="119">
        <v>42802</v>
      </c>
      <c r="F69" s="119">
        <v>3777</v>
      </c>
      <c r="G69" s="130">
        <v>3777</v>
      </c>
      <c r="H69" s="124">
        <v>50356</v>
      </c>
      <c r="I69" s="119">
        <v>42802</v>
      </c>
      <c r="J69" s="119">
        <v>3777</v>
      </c>
      <c r="K69" s="119">
        <v>3777</v>
      </c>
    </row>
    <row r="70" spans="1:11" ht="41.4" x14ac:dyDescent="0.3">
      <c r="A70" s="118" t="s">
        <v>357</v>
      </c>
      <c r="B70" s="118" t="s">
        <v>358</v>
      </c>
      <c r="C70" s="118" t="s">
        <v>37</v>
      </c>
      <c r="D70" s="119">
        <v>40157.050000000003</v>
      </c>
      <c r="E70" s="119">
        <v>36901.08</v>
      </c>
      <c r="F70" s="119">
        <v>3255.97</v>
      </c>
      <c r="G70" s="130">
        <v>3255.98</v>
      </c>
      <c r="H70" s="124">
        <v>43147.74</v>
      </c>
      <c r="I70" s="119">
        <v>36675.58</v>
      </c>
      <c r="J70" s="119">
        <v>3236.07</v>
      </c>
      <c r="K70" s="119">
        <v>3236.09</v>
      </c>
    </row>
    <row r="71" spans="1:11" ht="69" x14ac:dyDescent="0.3">
      <c r="A71" s="118" t="s">
        <v>373</v>
      </c>
      <c r="B71" s="118" t="s">
        <v>1108</v>
      </c>
      <c r="C71" s="118" t="s">
        <v>37</v>
      </c>
      <c r="D71" s="119">
        <v>11367</v>
      </c>
      <c r="E71" s="119">
        <v>10445</v>
      </c>
      <c r="F71" s="119">
        <v>922</v>
      </c>
      <c r="G71" s="130">
        <v>11423</v>
      </c>
      <c r="H71" s="124">
        <v>22790</v>
      </c>
      <c r="I71" s="119">
        <v>10445</v>
      </c>
      <c r="J71" s="119">
        <v>922</v>
      </c>
      <c r="K71" s="119">
        <v>11423</v>
      </c>
    </row>
    <row r="72" spans="1:11" ht="55.2" x14ac:dyDescent="0.3">
      <c r="A72" s="118" t="s">
        <v>369</v>
      </c>
      <c r="B72" s="118" t="s">
        <v>370</v>
      </c>
      <c r="C72" s="118" t="s">
        <v>981</v>
      </c>
      <c r="D72" s="119">
        <v>151267</v>
      </c>
      <c r="E72" s="119">
        <v>139002</v>
      </c>
      <c r="F72" s="119">
        <v>12265</v>
      </c>
      <c r="G72" s="130">
        <v>12265</v>
      </c>
      <c r="H72" s="124">
        <v>100678.9</v>
      </c>
      <c r="I72" s="119">
        <v>85576.94</v>
      </c>
      <c r="J72" s="119">
        <v>7550.98</v>
      </c>
      <c r="K72" s="119">
        <v>7550.98</v>
      </c>
    </row>
    <row r="73" spans="1:11" ht="82.8" x14ac:dyDescent="0.3">
      <c r="A73" s="118" t="s">
        <v>381</v>
      </c>
      <c r="B73" s="118" t="s">
        <v>382</v>
      </c>
      <c r="C73" s="118" t="s">
        <v>37</v>
      </c>
      <c r="D73" s="119">
        <v>25813</v>
      </c>
      <c r="E73" s="119">
        <v>23720.1</v>
      </c>
      <c r="F73" s="119">
        <v>2092.9</v>
      </c>
      <c r="G73" s="130">
        <v>2093</v>
      </c>
      <c r="H73" s="124">
        <v>27906</v>
      </c>
      <c r="I73" s="119">
        <v>23720.1</v>
      </c>
      <c r="J73" s="119">
        <v>2092.9</v>
      </c>
      <c r="K73" s="119">
        <v>2093</v>
      </c>
    </row>
    <row r="74" spans="1:11" ht="55.2" x14ac:dyDescent="0.3">
      <c r="A74" s="118" t="s">
        <v>361</v>
      </c>
      <c r="B74" s="118" t="s">
        <v>362</v>
      </c>
      <c r="C74" s="118" t="s">
        <v>981</v>
      </c>
      <c r="D74" s="119">
        <v>158988.69</v>
      </c>
      <c r="E74" s="119">
        <v>146115.69</v>
      </c>
      <c r="F74" s="119">
        <v>12873</v>
      </c>
      <c r="G74" s="130">
        <v>13154.04</v>
      </c>
      <c r="H74" s="124">
        <v>72198.990000000005</v>
      </c>
      <c r="I74" s="119">
        <v>61282.9</v>
      </c>
      <c r="J74" s="119">
        <v>5399.11</v>
      </c>
      <c r="K74" s="119">
        <v>5516.98</v>
      </c>
    </row>
    <row r="75" spans="1:11" ht="55.2" x14ac:dyDescent="0.3">
      <c r="A75" s="118" t="s">
        <v>385</v>
      </c>
      <c r="B75" s="118" t="s">
        <v>386</v>
      </c>
      <c r="C75" s="118" t="s">
        <v>981</v>
      </c>
      <c r="D75" s="119">
        <v>178264.95999999999</v>
      </c>
      <c r="E75" s="119">
        <v>163810.96</v>
      </c>
      <c r="F75" s="119">
        <v>14454</v>
      </c>
      <c r="G75" s="130">
        <v>15558.06</v>
      </c>
      <c r="H75" s="124">
        <v>188666.35</v>
      </c>
      <c r="I75" s="119">
        <v>159452.76</v>
      </c>
      <c r="J75" s="119">
        <v>14069.45</v>
      </c>
      <c r="K75" s="119">
        <v>15144.14</v>
      </c>
    </row>
    <row r="76" spans="1:11" ht="41.4" x14ac:dyDescent="0.3">
      <c r="A76" s="118" t="s">
        <v>365</v>
      </c>
      <c r="B76" s="118" t="s">
        <v>1117</v>
      </c>
      <c r="C76" s="118" t="s">
        <v>37</v>
      </c>
      <c r="D76" s="119">
        <v>16082</v>
      </c>
      <c r="E76" s="119">
        <v>15815.88</v>
      </c>
      <c r="F76" s="119">
        <v>266.12</v>
      </c>
      <c r="G76" s="130">
        <v>7908.78</v>
      </c>
      <c r="H76" s="124">
        <v>23990.78</v>
      </c>
      <c r="I76" s="119">
        <v>15815.88</v>
      </c>
      <c r="J76" s="119">
        <v>266.12</v>
      </c>
      <c r="K76" s="119">
        <v>7908.78</v>
      </c>
    </row>
    <row r="77" spans="1:11" ht="69" x14ac:dyDescent="0.3">
      <c r="A77" s="118" t="s">
        <v>388</v>
      </c>
      <c r="B77" s="118" t="s">
        <v>389</v>
      </c>
      <c r="C77" s="118" t="s">
        <v>981</v>
      </c>
      <c r="D77" s="119">
        <v>185896.19</v>
      </c>
      <c r="E77" s="119">
        <v>170823.53</v>
      </c>
      <c r="F77" s="119">
        <v>15072.66</v>
      </c>
      <c r="G77" s="130">
        <v>15072.66</v>
      </c>
      <c r="H77" s="124">
        <v>164801.26</v>
      </c>
      <c r="I77" s="119">
        <v>140081.07999999999</v>
      </c>
      <c r="J77" s="119">
        <v>12360.09</v>
      </c>
      <c r="K77" s="119">
        <v>12360.09</v>
      </c>
    </row>
    <row r="78" spans="1:11" ht="55.2" x14ac:dyDescent="0.3">
      <c r="A78" s="118" t="s">
        <v>110</v>
      </c>
      <c r="B78" s="118" t="s">
        <v>111</v>
      </c>
      <c r="C78" s="118" t="s">
        <v>981</v>
      </c>
      <c r="D78" s="119">
        <v>559647.38</v>
      </c>
      <c r="E78" s="119">
        <v>514270.57</v>
      </c>
      <c r="F78" s="119">
        <v>45376.81</v>
      </c>
      <c r="G78" s="130">
        <v>45376.82</v>
      </c>
      <c r="H78" s="124">
        <v>449467.06</v>
      </c>
      <c r="I78" s="119">
        <v>382047</v>
      </c>
      <c r="J78" s="119">
        <v>33710.03</v>
      </c>
      <c r="K78" s="119">
        <v>33710.03</v>
      </c>
    </row>
    <row r="79" spans="1:11" ht="55.2" x14ac:dyDescent="0.3">
      <c r="A79" s="118" t="s">
        <v>107</v>
      </c>
      <c r="B79" s="118" t="s">
        <v>108</v>
      </c>
      <c r="C79" s="118" t="s">
        <v>981</v>
      </c>
      <c r="D79" s="119">
        <v>754372.28</v>
      </c>
      <c r="E79" s="119">
        <v>693206.96</v>
      </c>
      <c r="F79" s="119">
        <v>61165.32</v>
      </c>
      <c r="G79" s="130">
        <v>61165.33</v>
      </c>
      <c r="H79" s="124">
        <v>612544.46</v>
      </c>
      <c r="I79" s="119">
        <v>520662.78</v>
      </c>
      <c r="J79" s="119">
        <v>45940.83</v>
      </c>
      <c r="K79" s="119">
        <v>45940.85</v>
      </c>
    </row>
    <row r="80" spans="1:11" ht="41.4" x14ac:dyDescent="0.3">
      <c r="A80" s="118" t="s">
        <v>116</v>
      </c>
      <c r="B80" s="118" t="s">
        <v>117</v>
      </c>
      <c r="C80" s="118" t="s">
        <v>37</v>
      </c>
      <c r="D80" s="119">
        <v>386429</v>
      </c>
      <c r="E80" s="119">
        <v>355096.91</v>
      </c>
      <c r="F80" s="119">
        <v>31332.09</v>
      </c>
      <c r="G80" s="130">
        <v>192989.99</v>
      </c>
      <c r="H80" s="124">
        <v>566880.61</v>
      </c>
      <c r="I80" s="119">
        <v>347412.77</v>
      </c>
      <c r="J80" s="119">
        <v>30654.07</v>
      </c>
      <c r="K80" s="119">
        <v>188813.77</v>
      </c>
    </row>
    <row r="81" spans="1:11" ht="41.4" x14ac:dyDescent="0.3">
      <c r="A81" s="118" t="s">
        <v>119</v>
      </c>
      <c r="B81" s="118" t="s">
        <v>120</v>
      </c>
      <c r="C81" s="118" t="s">
        <v>981</v>
      </c>
      <c r="D81" s="119">
        <v>623337</v>
      </c>
      <c r="E81" s="119">
        <v>572796.16000000003</v>
      </c>
      <c r="F81" s="119">
        <v>50540.84</v>
      </c>
      <c r="G81" s="130">
        <v>50541</v>
      </c>
      <c r="H81" s="124">
        <v>590089.36</v>
      </c>
      <c r="I81" s="119">
        <v>501575.83</v>
      </c>
      <c r="J81" s="119">
        <v>44256.69</v>
      </c>
      <c r="K81" s="119">
        <v>44256.84</v>
      </c>
    </row>
    <row r="82" spans="1:11" ht="41.4" x14ac:dyDescent="0.3">
      <c r="A82" s="118" t="s">
        <v>113</v>
      </c>
      <c r="B82" s="118" t="s">
        <v>114</v>
      </c>
      <c r="C82" s="118" t="s">
        <v>981</v>
      </c>
      <c r="D82" s="119">
        <v>1081964.3500000001</v>
      </c>
      <c r="E82" s="119">
        <v>994237.51</v>
      </c>
      <c r="F82" s="119">
        <v>87726.84</v>
      </c>
      <c r="G82" s="130">
        <v>87726.84</v>
      </c>
      <c r="H82" s="124">
        <v>932976.91</v>
      </c>
      <c r="I82" s="119">
        <v>793030.37</v>
      </c>
      <c r="J82" s="119">
        <v>69973.27</v>
      </c>
      <c r="K82" s="119">
        <v>69973.27</v>
      </c>
    </row>
    <row r="83" spans="1:11" ht="41.4" x14ac:dyDescent="0.3">
      <c r="A83" s="118" t="s">
        <v>396</v>
      </c>
      <c r="B83" s="118" t="s">
        <v>1149</v>
      </c>
      <c r="C83" s="118" t="s">
        <v>981</v>
      </c>
      <c r="D83" s="119">
        <v>184071.3</v>
      </c>
      <c r="E83" s="119">
        <v>169146.6</v>
      </c>
      <c r="F83" s="119">
        <v>14924.7</v>
      </c>
      <c r="G83" s="130">
        <v>14924.7</v>
      </c>
      <c r="H83" s="124">
        <v>157988.03</v>
      </c>
      <c r="I83" s="119">
        <v>134289.82999999999</v>
      </c>
      <c r="J83" s="119">
        <v>11849.1</v>
      </c>
      <c r="K83" s="119">
        <v>11849.1</v>
      </c>
    </row>
    <row r="84" spans="1:11" ht="41.4" x14ac:dyDescent="0.3">
      <c r="A84" s="118" t="s">
        <v>408</v>
      </c>
      <c r="B84" s="118" t="s">
        <v>409</v>
      </c>
      <c r="C84" s="118" t="s">
        <v>981</v>
      </c>
      <c r="D84" s="119">
        <v>184072.39</v>
      </c>
      <c r="E84" s="119">
        <v>169147.6</v>
      </c>
      <c r="F84" s="119">
        <v>14924.79</v>
      </c>
      <c r="G84" s="130">
        <v>14924.79</v>
      </c>
      <c r="H84" s="124">
        <v>118388.72</v>
      </c>
      <c r="I84" s="119">
        <v>100630.41</v>
      </c>
      <c r="J84" s="119">
        <v>8879.15</v>
      </c>
      <c r="K84" s="119">
        <v>8879.16</v>
      </c>
    </row>
    <row r="85" spans="1:11" ht="41.4" x14ac:dyDescent="0.3">
      <c r="A85" s="118" t="s">
        <v>404</v>
      </c>
      <c r="B85" s="118" t="s">
        <v>405</v>
      </c>
      <c r="C85" s="118" t="s">
        <v>981</v>
      </c>
      <c r="D85" s="119">
        <v>184072.39</v>
      </c>
      <c r="E85" s="119">
        <v>169147.6</v>
      </c>
      <c r="F85" s="119">
        <v>14924.79</v>
      </c>
      <c r="G85" s="130">
        <v>14924.79</v>
      </c>
      <c r="H85" s="124">
        <v>168500.52</v>
      </c>
      <c r="I85" s="119">
        <v>143225.44</v>
      </c>
      <c r="J85" s="119">
        <v>12637.54</v>
      </c>
      <c r="K85" s="119">
        <v>12637.54</v>
      </c>
    </row>
    <row r="86" spans="1:11" ht="41.4" x14ac:dyDescent="0.3">
      <c r="A86" s="118" t="s">
        <v>393</v>
      </c>
      <c r="B86" s="118" t="s">
        <v>1152</v>
      </c>
      <c r="C86" s="118" t="s">
        <v>981</v>
      </c>
      <c r="D86" s="119">
        <v>184072.39</v>
      </c>
      <c r="E86" s="119">
        <v>169147.6</v>
      </c>
      <c r="F86" s="119">
        <v>14924.79</v>
      </c>
      <c r="G86" s="130">
        <v>14924.79</v>
      </c>
      <c r="H86" s="124">
        <v>101615.37</v>
      </c>
      <c r="I86" s="119">
        <v>86373.06</v>
      </c>
      <c r="J86" s="119">
        <v>7621.15</v>
      </c>
      <c r="K86" s="119">
        <v>7621.16</v>
      </c>
    </row>
    <row r="87" spans="1:11" ht="41.4" x14ac:dyDescent="0.3">
      <c r="A87" s="118" t="s">
        <v>399</v>
      </c>
      <c r="B87" s="118" t="s">
        <v>400</v>
      </c>
      <c r="C87" s="118" t="s">
        <v>981</v>
      </c>
      <c r="D87" s="119">
        <v>184072</v>
      </c>
      <c r="E87" s="119">
        <v>169147.45</v>
      </c>
      <c r="F87" s="119">
        <v>14924.55</v>
      </c>
      <c r="G87" s="130">
        <v>14925</v>
      </c>
      <c r="H87" s="124">
        <v>145977.44</v>
      </c>
      <c r="I87" s="119">
        <v>124080.82</v>
      </c>
      <c r="J87" s="119">
        <v>10948.14</v>
      </c>
      <c r="K87" s="119">
        <v>10948.48</v>
      </c>
    </row>
    <row r="88" spans="1:11" ht="82.8" x14ac:dyDescent="0.3">
      <c r="A88" s="118" t="s">
        <v>420</v>
      </c>
      <c r="B88" s="118" t="s">
        <v>1157</v>
      </c>
      <c r="C88" s="118" t="s">
        <v>981</v>
      </c>
      <c r="D88" s="119">
        <v>14082</v>
      </c>
      <c r="E88" s="119">
        <v>12940.4</v>
      </c>
      <c r="F88" s="119">
        <v>1141.5999999999999</v>
      </c>
      <c r="G88" s="130">
        <v>1142</v>
      </c>
      <c r="H88" s="124">
        <v>3478.05</v>
      </c>
      <c r="I88" s="119">
        <v>2956.34</v>
      </c>
      <c r="J88" s="119">
        <v>260.81</v>
      </c>
      <c r="K88" s="119">
        <v>260.89999999999998</v>
      </c>
    </row>
    <row r="89" spans="1:11" ht="82.8" x14ac:dyDescent="0.3">
      <c r="A89" s="118" t="s">
        <v>423</v>
      </c>
      <c r="B89" s="118" t="s">
        <v>424</v>
      </c>
      <c r="C89" s="118" t="s">
        <v>981</v>
      </c>
      <c r="D89" s="119">
        <v>6304.8</v>
      </c>
      <c r="E89" s="119">
        <v>5793.6</v>
      </c>
      <c r="F89" s="119">
        <v>511.2</v>
      </c>
      <c r="G89" s="130">
        <v>511.2</v>
      </c>
      <c r="H89" s="124">
        <v>1868.36</v>
      </c>
      <c r="I89" s="119">
        <v>1588.11</v>
      </c>
      <c r="J89" s="119">
        <v>140.13</v>
      </c>
      <c r="K89" s="119">
        <v>140.12</v>
      </c>
    </row>
    <row r="90" spans="1:11" ht="82.8" x14ac:dyDescent="0.3">
      <c r="A90" s="118" t="s">
        <v>427</v>
      </c>
      <c r="B90" s="118" t="s">
        <v>428</v>
      </c>
      <c r="C90" s="118" t="s">
        <v>981</v>
      </c>
      <c r="D90" s="119">
        <v>14503</v>
      </c>
      <c r="E90" s="119">
        <v>13327</v>
      </c>
      <c r="F90" s="119">
        <v>1176</v>
      </c>
      <c r="G90" s="130">
        <v>1176</v>
      </c>
      <c r="H90" s="124">
        <v>443.49</v>
      </c>
      <c r="I90" s="119">
        <v>376.96</v>
      </c>
      <c r="J90" s="119">
        <v>33.26</v>
      </c>
      <c r="K90" s="119">
        <v>33.270000000000003</v>
      </c>
    </row>
    <row r="91" spans="1:11" ht="96.6" x14ac:dyDescent="0.3">
      <c r="A91" s="118" t="s">
        <v>413</v>
      </c>
      <c r="B91" s="118" t="s">
        <v>414</v>
      </c>
      <c r="C91" s="118" t="s">
        <v>981</v>
      </c>
      <c r="D91" s="119">
        <v>9664.25</v>
      </c>
      <c r="E91" s="119">
        <v>8214.61</v>
      </c>
      <c r="F91" s="119">
        <v>1449.64</v>
      </c>
      <c r="G91" s="130">
        <v>788.75</v>
      </c>
      <c r="H91" s="124">
        <v>1521.43</v>
      </c>
      <c r="I91" s="119">
        <v>1195.6300000000001</v>
      </c>
      <c r="J91" s="119">
        <v>210.99</v>
      </c>
      <c r="K91" s="119">
        <v>114.81</v>
      </c>
    </row>
    <row r="92" spans="1:11" ht="55.2" x14ac:dyDescent="0.3">
      <c r="A92" s="118" t="s">
        <v>417</v>
      </c>
      <c r="B92" s="118" t="s">
        <v>418</v>
      </c>
      <c r="C92" s="118" t="s">
        <v>981</v>
      </c>
      <c r="D92" s="119">
        <v>15763.09</v>
      </c>
      <c r="E92" s="119">
        <v>14485.09</v>
      </c>
      <c r="F92" s="119">
        <v>1278</v>
      </c>
      <c r="G92" s="130">
        <v>1278.0899999999999</v>
      </c>
      <c r="H92" s="124">
        <v>2379.9499999999998</v>
      </c>
      <c r="I92" s="119">
        <v>2022.97</v>
      </c>
      <c r="J92" s="119">
        <v>178.48</v>
      </c>
      <c r="K92" s="119">
        <v>178.5</v>
      </c>
    </row>
    <row r="93" spans="1:11" ht="41.4" x14ac:dyDescent="0.3">
      <c r="A93" s="118" t="s">
        <v>333</v>
      </c>
      <c r="B93" s="118" t="s">
        <v>334</v>
      </c>
      <c r="C93" s="118" t="s">
        <v>37</v>
      </c>
      <c r="D93" s="119">
        <v>168337</v>
      </c>
      <c r="E93" s="119">
        <v>154688</v>
      </c>
      <c r="F93" s="119">
        <v>13649</v>
      </c>
      <c r="G93" s="130">
        <v>13649</v>
      </c>
      <c r="H93" s="124">
        <v>147612.45000000001</v>
      </c>
      <c r="I93" s="119">
        <v>125470.5</v>
      </c>
      <c r="J93" s="119">
        <v>11070.97</v>
      </c>
      <c r="K93" s="119">
        <v>11070.98</v>
      </c>
    </row>
    <row r="94" spans="1:11" ht="69" x14ac:dyDescent="0.3">
      <c r="A94" s="118" t="s">
        <v>339</v>
      </c>
      <c r="B94" s="118" t="s">
        <v>340</v>
      </c>
      <c r="C94" s="118" t="s">
        <v>981</v>
      </c>
      <c r="D94" s="119">
        <v>123528</v>
      </c>
      <c r="E94" s="119">
        <v>113512</v>
      </c>
      <c r="F94" s="119">
        <v>10016</v>
      </c>
      <c r="G94" s="130">
        <v>10026.209999999999</v>
      </c>
      <c r="H94" s="124">
        <v>130441.77</v>
      </c>
      <c r="I94" s="119">
        <v>110866.64</v>
      </c>
      <c r="J94" s="119">
        <v>9782.58</v>
      </c>
      <c r="K94" s="119">
        <v>9792.5499999999993</v>
      </c>
    </row>
    <row r="95" spans="1:11" ht="41.4" x14ac:dyDescent="0.3">
      <c r="A95" s="118" t="s">
        <v>327</v>
      </c>
      <c r="B95" s="118" t="s">
        <v>328</v>
      </c>
      <c r="C95" s="118" t="s">
        <v>981</v>
      </c>
      <c r="D95" s="119">
        <v>312658</v>
      </c>
      <c r="E95" s="119">
        <v>287307</v>
      </c>
      <c r="F95" s="119">
        <v>25351</v>
      </c>
      <c r="G95" s="130">
        <v>57342</v>
      </c>
      <c r="H95" s="124">
        <v>26006.12</v>
      </c>
      <c r="I95" s="119">
        <v>20193.89</v>
      </c>
      <c r="J95" s="119">
        <v>1781.84</v>
      </c>
      <c r="K95" s="119">
        <v>4030.39</v>
      </c>
    </row>
    <row r="96" spans="1:11" ht="82.8" x14ac:dyDescent="0.3">
      <c r="A96" s="118" t="s">
        <v>330</v>
      </c>
      <c r="B96" s="118" t="s">
        <v>1211</v>
      </c>
      <c r="C96" s="118" t="s">
        <v>981</v>
      </c>
      <c r="D96" s="119">
        <v>537595</v>
      </c>
      <c r="E96" s="119">
        <v>494007</v>
      </c>
      <c r="F96" s="119">
        <v>43588</v>
      </c>
      <c r="G96" s="130">
        <v>59861.88</v>
      </c>
      <c r="H96" s="124">
        <v>407730.05</v>
      </c>
      <c r="I96" s="119">
        <v>337131.44</v>
      </c>
      <c r="J96" s="119">
        <v>29746.32</v>
      </c>
      <c r="K96" s="119">
        <v>40852.29</v>
      </c>
    </row>
    <row r="97" spans="1:11" ht="69" x14ac:dyDescent="0.3">
      <c r="A97" s="118" t="s">
        <v>336</v>
      </c>
      <c r="B97" s="118" t="s">
        <v>1212</v>
      </c>
      <c r="C97" s="118" t="s">
        <v>981</v>
      </c>
      <c r="D97" s="119">
        <v>136080.15</v>
      </c>
      <c r="E97" s="119">
        <v>125046.77</v>
      </c>
      <c r="F97" s="119">
        <v>11033.38</v>
      </c>
      <c r="G97" s="130">
        <v>39944.53</v>
      </c>
      <c r="H97" s="124">
        <v>136387.10999999999</v>
      </c>
      <c r="I97" s="119">
        <v>96888.51</v>
      </c>
      <c r="J97" s="119">
        <v>8548.86</v>
      </c>
      <c r="K97" s="119">
        <v>30949.74</v>
      </c>
    </row>
    <row r="98" spans="1:11" ht="55.2" x14ac:dyDescent="0.3">
      <c r="A98" s="118" t="s">
        <v>306</v>
      </c>
      <c r="B98" s="118" t="s">
        <v>307</v>
      </c>
      <c r="C98" s="118" t="s">
        <v>37</v>
      </c>
      <c r="D98" s="119">
        <v>181095</v>
      </c>
      <c r="E98" s="119">
        <v>166412</v>
      </c>
      <c r="F98" s="119">
        <v>14683</v>
      </c>
      <c r="G98" s="130">
        <v>14684</v>
      </c>
      <c r="H98" s="124">
        <v>195776.81</v>
      </c>
      <c r="I98" s="119">
        <v>166410.14000000001</v>
      </c>
      <c r="J98" s="119">
        <v>14682.84</v>
      </c>
      <c r="K98" s="119">
        <v>14683.83</v>
      </c>
    </row>
    <row r="99" spans="1:11" ht="55.2" x14ac:dyDescent="0.3">
      <c r="A99" s="118" t="s">
        <v>300</v>
      </c>
      <c r="B99" s="118" t="s">
        <v>301</v>
      </c>
      <c r="C99" s="118" t="s">
        <v>981</v>
      </c>
      <c r="D99" s="119">
        <v>714427.91</v>
      </c>
      <c r="E99" s="119">
        <v>660845.81999999995</v>
      </c>
      <c r="F99" s="119">
        <v>53582.09</v>
      </c>
      <c r="G99" s="130">
        <v>259063.31</v>
      </c>
      <c r="H99" s="124">
        <v>466179.08</v>
      </c>
      <c r="I99" s="119">
        <v>396251.62</v>
      </c>
      <c r="J99" s="119">
        <v>34963.730000000003</v>
      </c>
      <c r="K99" s="119">
        <v>34963.730000000003</v>
      </c>
    </row>
    <row r="100" spans="1:11" ht="82.8" x14ac:dyDescent="0.3">
      <c r="A100" s="118" t="s">
        <v>294</v>
      </c>
      <c r="B100" s="118" t="s">
        <v>295</v>
      </c>
      <c r="C100" s="118" t="s">
        <v>981</v>
      </c>
      <c r="D100" s="119">
        <v>269087.45</v>
      </c>
      <c r="E100" s="119">
        <v>247269.55</v>
      </c>
      <c r="F100" s="119">
        <v>21817.9</v>
      </c>
      <c r="G100" s="130">
        <v>21817.91</v>
      </c>
      <c r="H100" s="124">
        <v>15839.14</v>
      </c>
      <c r="I100" s="119">
        <v>13463.27</v>
      </c>
      <c r="J100" s="119">
        <v>1187.94</v>
      </c>
      <c r="K100" s="119">
        <v>1187.93</v>
      </c>
    </row>
    <row r="101" spans="1:11" ht="41.4" x14ac:dyDescent="0.3">
      <c r="A101" s="118" t="s">
        <v>303</v>
      </c>
      <c r="B101" s="118" t="s">
        <v>304</v>
      </c>
      <c r="C101" s="118" t="s">
        <v>37</v>
      </c>
      <c r="D101" s="119">
        <v>151586</v>
      </c>
      <c r="E101" s="119">
        <v>139295</v>
      </c>
      <c r="F101" s="119">
        <v>12291</v>
      </c>
      <c r="G101" s="130">
        <v>12291</v>
      </c>
      <c r="H101" s="124">
        <v>163871.53</v>
      </c>
      <c r="I101" s="119">
        <v>139290.35</v>
      </c>
      <c r="J101" s="119">
        <v>12290.59</v>
      </c>
      <c r="K101" s="119">
        <v>12290.59</v>
      </c>
    </row>
    <row r="102" spans="1:11" ht="69" x14ac:dyDescent="0.3">
      <c r="A102" s="118" t="s">
        <v>297</v>
      </c>
      <c r="B102" s="118" t="s">
        <v>298</v>
      </c>
      <c r="C102" s="118" t="s">
        <v>37</v>
      </c>
      <c r="D102" s="119">
        <v>98832</v>
      </c>
      <c r="E102" s="119">
        <v>90818</v>
      </c>
      <c r="F102" s="119">
        <v>8014</v>
      </c>
      <c r="G102" s="130">
        <v>8013.41</v>
      </c>
      <c r="H102" s="124">
        <v>101939.56</v>
      </c>
      <c r="I102" s="119">
        <v>86648.05</v>
      </c>
      <c r="J102" s="119">
        <v>7646.03</v>
      </c>
      <c r="K102" s="119">
        <v>7645.48</v>
      </c>
    </row>
    <row r="103" spans="1:11" ht="41.4" x14ac:dyDescent="0.3">
      <c r="A103" s="118" t="s">
        <v>322</v>
      </c>
      <c r="B103" s="118" t="s">
        <v>323</v>
      </c>
      <c r="C103" s="118" t="s">
        <v>37</v>
      </c>
      <c r="D103" s="119">
        <v>115441</v>
      </c>
      <c r="E103" s="119">
        <v>115441</v>
      </c>
      <c r="F103" s="119">
        <v>0</v>
      </c>
      <c r="G103" s="130">
        <v>20373</v>
      </c>
      <c r="H103" s="124">
        <v>135813.99</v>
      </c>
      <c r="I103" s="119">
        <v>115440.99</v>
      </c>
      <c r="J103" s="119">
        <v>0</v>
      </c>
      <c r="K103" s="119">
        <v>20373</v>
      </c>
    </row>
    <row r="104" spans="1:11" ht="41.4" x14ac:dyDescent="0.3">
      <c r="A104" s="118" t="s">
        <v>319</v>
      </c>
      <c r="B104" s="118" t="s">
        <v>320</v>
      </c>
      <c r="C104" s="118" t="s">
        <v>37</v>
      </c>
      <c r="D104" s="119">
        <v>124266</v>
      </c>
      <c r="E104" s="119">
        <v>124266</v>
      </c>
      <c r="F104" s="119">
        <v>0</v>
      </c>
      <c r="G104" s="130">
        <v>22436.3</v>
      </c>
      <c r="H104" s="124">
        <v>145110.69</v>
      </c>
      <c r="I104" s="119">
        <v>122917.81</v>
      </c>
      <c r="J104" s="119">
        <v>0</v>
      </c>
      <c r="K104" s="119">
        <v>22192.880000000001</v>
      </c>
    </row>
    <row r="105" spans="1:11" ht="55.2" x14ac:dyDescent="0.3">
      <c r="A105" s="118" t="s">
        <v>310</v>
      </c>
      <c r="B105" s="118" t="s">
        <v>311</v>
      </c>
      <c r="C105" s="118" t="s">
        <v>981</v>
      </c>
      <c r="D105" s="119">
        <v>376257.04</v>
      </c>
      <c r="E105" s="119">
        <v>376257.04</v>
      </c>
      <c r="F105" s="119">
        <v>0</v>
      </c>
      <c r="G105" s="130">
        <v>81183.429999999993</v>
      </c>
      <c r="H105" s="124">
        <v>45569.23</v>
      </c>
      <c r="I105" s="119">
        <v>38733.81</v>
      </c>
      <c r="J105" s="119">
        <v>0</v>
      </c>
      <c r="K105" s="119">
        <v>6835.42</v>
      </c>
    </row>
    <row r="106" spans="1:11" ht="41.4" x14ac:dyDescent="0.3">
      <c r="A106" s="118" t="s">
        <v>316</v>
      </c>
      <c r="B106" s="118" t="s">
        <v>1219</v>
      </c>
      <c r="C106" s="118" t="s">
        <v>37</v>
      </c>
      <c r="D106" s="119">
        <v>337771</v>
      </c>
      <c r="E106" s="119">
        <v>337771</v>
      </c>
      <c r="F106" s="119">
        <v>0</v>
      </c>
      <c r="G106" s="130">
        <v>59607</v>
      </c>
      <c r="H106" s="124">
        <v>391596.86</v>
      </c>
      <c r="I106" s="119">
        <v>332857.03000000003</v>
      </c>
      <c r="J106" s="119">
        <v>0</v>
      </c>
      <c r="K106" s="119">
        <v>58739.83</v>
      </c>
    </row>
    <row r="107" spans="1:11" ht="41.4" x14ac:dyDescent="0.3">
      <c r="A107" s="118" t="s">
        <v>313</v>
      </c>
      <c r="B107" s="118" t="s">
        <v>314</v>
      </c>
      <c r="C107" s="118" t="s">
        <v>37</v>
      </c>
      <c r="D107" s="119">
        <v>685521.19</v>
      </c>
      <c r="E107" s="119">
        <v>685521.19</v>
      </c>
      <c r="F107" s="119">
        <v>0</v>
      </c>
      <c r="G107" s="130">
        <v>170903.69</v>
      </c>
      <c r="H107" s="124">
        <v>856424.88</v>
      </c>
      <c r="I107" s="119">
        <v>685521.19</v>
      </c>
      <c r="J107" s="119">
        <v>0</v>
      </c>
      <c r="K107" s="119">
        <v>170903.69</v>
      </c>
    </row>
    <row r="108" spans="1:11" ht="55.2" x14ac:dyDescent="0.3">
      <c r="A108" s="118" t="s">
        <v>470</v>
      </c>
      <c r="B108" s="118" t="s">
        <v>471</v>
      </c>
      <c r="C108" s="118" t="s">
        <v>37</v>
      </c>
      <c r="D108" s="119">
        <v>146823.49</v>
      </c>
      <c r="E108" s="119">
        <v>146823.49</v>
      </c>
      <c r="F108" s="119">
        <v>0</v>
      </c>
      <c r="G108" s="130">
        <v>25910.03</v>
      </c>
      <c r="H108" s="124">
        <v>160732.06</v>
      </c>
      <c r="I108" s="119">
        <v>136622.25</v>
      </c>
      <c r="J108" s="119">
        <v>0</v>
      </c>
      <c r="K108" s="119">
        <v>24109.81</v>
      </c>
    </row>
    <row r="109" spans="1:11" ht="69" x14ac:dyDescent="0.3">
      <c r="A109" s="118" t="s">
        <v>476</v>
      </c>
      <c r="B109" s="118" t="s">
        <v>477</v>
      </c>
      <c r="C109" s="118" t="s">
        <v>981</v>
      </c>
      <c r="D109" s="119">
        <v>139388</v>
      </c>
      <c r="E109" s="119">
        <v>139388</v>
      </c>
      <c r="F109" s="119">
        <v>0</v>
      </c>
      <c r="G109" s="130">
        <v>24598.880000000001</v>
      </c>
      <c r="H109" s="124">
        <v>52020.71</v>
      </c>
      <c r="I109" s="119">
        <v>44217.33</v>
      </c>
      <c r="J109" s="119">
        <v>0</v>
      </c>
      <c r="K109" s="119">
        <v>7803.38</v>
      </c>
    </row>
    <row r="110" spans="1:11" ht="55.2" x14ac:dyDescent="0.3">
      <c r="A110" s="118" t="s">
        <v>473</v>
      </c>
      <c r="B110" s="118" t="s">
        <v>474</v>
      </c>
      <c r="C110" s="118" t="s">
        <v>981</v>
      </c>
      <c r="D110" s="119">
        <v>163907.37</v>
      </c>
      <c r="E110" s="119">
        <v>163907.37</v>
      </c>
      <c r="F110" s="119">
        <v>0</v>
      </c>
      <c r="G110" s="130">
        <v>28924.84</v>
      </c>
      <c r="H110" s="124">
        <v>119984.93</v>
      </c>
      <c r="I110" s="119">
        <v>101987.18</v>
      </c>
      <c r="J110" s="119">
        <v>0</v>
      </c>
      <c r="K110" s="119">
        <v>17997.75</v>
      </c>
    </row>
    <row r="111" spans="1:11" ht="55.2" x14ac:dyDescent="0.3">
      <c r="A111" s="118" t="s">
        <v>482</v>
      </c>
      <c r="B111" s="118" t="s">
        <v>483</v>
      </c>
      <c r="C111" s="118" t="s">
        <v>981</v>
      </c>
      <c r="D111" s="119">
        <v>137349.79999999999</v>
      </c>
      <c r="E111" s="119">
        <v>137349.79999999999</v>
      </c>
      <c r="F111" s="119">
        <v>0</v>
      </c>
      <c r="G111" s="130">
        <v>24392.16</v>
      </c>
      <c r="H111" s="124">
        <v>112345.64</v>
      </c>
      <c r="I111" s="119">
        <v>95402.89</v>
      </c>
      <c r="J111" s="119">
        <v>0</v>
      </c>
      <c r="K111" s="119">
        <v>16942.75</v>
      </c>
    </row>
    <row r="112" spans="1:11" ht="96.6" x14ac:dyDescent="0.3">
      <c r="A112" s="118" t="s">
        <v>479</v>
      </c>
      <c r="B112" s="118" t="s">
        <v>480</v>
      </c>
      <c r="C112" s="118" t="s">
        <v>981</v>
      </c>
      <c r="D112" s="119">
        <v>183339.18</v>
      </c>
      <c r="E112" s="119">
        <v>183339.18</v>
      </c>
      <c r="F112" s="119">
        <v>0</v>
      </c>
      <c r="G112" s="130">
        <v>32353.98</v>
      </c>
      <c r="H112" s="124">
        <v>166425.34</v>
      </c>
      <c r="I112" s="119">
        <v>141461.53</v>
      </c>
      <c r="J112" s="119">
        <v>0</v>
      </c>
      <c r="K112" s="119">
        <v>24963.81</v>
      </c>
    </row>
    <row r="1359" ht="0" hidden="1" customHeight="1" x14ac:dyDescent="0.3"/>
  </sheetData>
  <autoFilter ref="A7:K1358"/>
  <mergeCells count="6">
    <mergeCell ref="I4:J4"/>
    <mergeCell ref="A2:C2"/>
    <mergeCell ref="D2:G2"/>
    <mergeCell ref="H2:K2"/>
    <mergeCell ref="D3:F3"/>
    <mergeCell ref="H3:K3"/>
  </mergeCells>
  <pageMargins left="0" right="0" top="0" bottom="0" header="0" footer="0"/>
  <pageSetup paperSize="9" scale="72" fitToHeight="0" orientation="landscape" horizontalDpi="300" verticalDpi="300" r:id="rId1"/>
  <headerFooter alignWithMargins="0">
    <oddFooter>&amp;L&amp;"Arial,Regular"&amp;8 ►1286025288849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301"/>
  <sheetViews>
    <sheetView topLeftCell="A14" zoomScale="70" zoomScaleNormal="70" workbookViewId="0">
      <selection activeCell="I105" sqref="I105"/>
    </sheetView>
  </sheetViews>
  <sheetFormatPr defaultRowHeight="14.4" x14ac:dyDescent="0.3"/>
  <cols>
    <col min="1" max="1" width="15.88671875" style="136" customWidth="1"/>
    <col min="2" max="2" width="36.44140625" style="136" customWidth="1"/>
    <col min="3" max="3" width="12.44140625" style="136" customWidth="1"/>
    <col min="4" max="4" width="19.5546875" style="136" bestFit="1" customWidth="1"/>
    <col min="5" max="5" width="8.88671875" style="136"/>
    <col min="6" max="7" width="13" style="137" bestFit="1" customWidth="1"/>
    <col min="8" max="8" width="12" style="137" bestFit="1" customWidth="1"/>
    <col min="9" max="9" width="12.88671875" style="137" bestFit="1" customWidth="1"/>
    <col min="10" max="10" width="12" style="136" customWidth="1"/>
    <col min="11" max="11" width="11.88671875" style="136" customWidth="1"/>
    <col min="12" max="12" width="23.88671875" style="138" bestFit="1" customWidth="1"/>
    <col min="13" max="16384" width="8.88671875" style="136"/>
  </cols>
  <sheetData>
    <row r="1" spans="1:12" ht="86.4" x14ac:dyDescent="0.3">
      <c r="A1" s="131" t="s">
        <v>1695</v>
      </c>
      <c r="B1" s="131" t="s">
        <v>1696</v>
      </c>
      <c r="C1" s="131" t="s">
        <v>1697</v>
      </c>
      <c r="D1" s="131" t="s">
        <v>1698</v>
      </c>
      <c r="E1" s="131" t="s">
        <v>1699</v>
      </c>
      <c r="F1" s="132" t="s">
        <v>1700</v>
      </c>
      <c r="G1" s="132" t="s">
        <v>1701</v>
      </c>
      <c r="H1" s="132" t="s">
        <v>1702</v>
      </c>
      <c r="I1" s="133" t="s">
        <v>1703</v>
      </c>
      <c r="J1" s="134" t="s">
        <v>1704</v>
      </c>
      <c r="K1" s="134" t="s">
        <v>1705</v>
      </c>
      <c r="L1" s="135" t="s">
        <v>1706</v>
      </c>
    </row>
    <row r="2" spans="1:12" hidden="1" x14ac:dyDescent="0.3">
      <c r="A2" s="136" t="s">
        <v>1707</v>
      </c>
      <c r="B2" s="136" t="s">
        <v>1708</v>
      </c>
      <c r="C2" s="136" t="s">
        <v>1709</v>
      </c>
      <c r="D2" s="136" t="s">
        <v>1710</v>
      </c>
      <c r="E2" s="136" t="s">
        <v>1711</v>
      </c>
      <c r="F2" s="137">
        <v>165289</v>
      </c>
      <c r="G2" s="137">
        <f>+F2*0.85</f>
        <v>140495.65</v>
      </c>
      <c r="H2" s="137">
        <f>+F2*0.15</f>
        <v>24793.35</v>
      </c>
      <c r="I2" s="137">
        <v>4492.8</v>
      </c>
    </row>
    <row r="3" spans="1:12" hidden="1" x14ac:dyDescent="0.3">
      <c r="A3" s="136" t="s">
        <v>1707</v>
      </c>
      <c r="B3" s="136" t="s">
        <v>1712</v>
      </c>
      <c r="C3" s="136" t="s">
        <v>1709</v>
      </c>
      <c r="D3" s="136" t="s">
        <v>1713</v>
      </c>
      <c r="E3" s="136" t="s">
        <v>1714</v>
      </c>
      <c r="F3" s="137">
        <v>91488</v>
      </c>
      <c r="G3" s="137">
        <f t="shared" ref="G3:G4" si="0">+F3*0.85</f>
        <v>77764.800000000003</v>
      </c>
      <c r="H3" s="137">
        <f t="shared" ref="H3:H4" si="1">+F3*0.15</f>
        <v>13723.199999999999</v>
      </c>
      <c r="I3" s="137">
        <v>4718.83</v>
      </c>
    </row>
    <row r="4" spans="1:12" hidden="1" x14ac:dyDescent="0.3">
      <c r="A4" s="136" t="s">
        <v>1707</v>
      </c>
      <c r="B4" s="136" t="s">
        <v>1715</v>
      </c>
      <c r="C4" s="136" t="s">
        <v>1716</v>
      </c>
      <c r="D4" s="136" t="s">
        <v>1717</v>
      </c>
      <c r="E4" s="136" t="s">
        <v>1718</v>
      </c>
      <c r="F4" s="137">
        <v>97192</v>
      </c>
      <c r="G4" s="137">
        <f t="shared" si="0"/>
        <v>82613.2</v>
      </c>
      <c r="H4" s="137">
        <f t="shared" si="1"/>
        <v>14578.8</v>
      </c>
      <c r="I4" s="137">
        <v>92729.439999999988</v>
      </c>
      <c r="J4" s="136">
        <v>1</v>
      </c>
      <c r="K4" s="136">
        <v>1</v>
      </c>
      <c r="L4" s="138" t="s">
        <v>1719</v>
      </c>
    </row>
    <row r="5" spans="1:12" hidden="1" x14ac:dyDescent="0.3">
      <c r="A5" s="136" t="s">
        <v>1707</v>
      </c>
      <c r="B5" s="136" t="s">
        <v>1720</v>
      </c>
      <c r="C5" s="136" t="s">
        <v>1721</v>
      </c>
      <c r="D5" s="136" t="s">
        <v>1722</v>
      </c>
      <c r="E5" s="136" t="s">
        <v>1723</v>
      </c>
      <c r="F5" s="137">
        <v>97192</v>
      </c>
      <c r="G5" s="137">
        <f>+F5*0.85</f>
        <v>82613.2</v>
      </c>
      <c r="H5" s="137">
        <f>+F5*0.15</f>
        <v>14578.8</v>
      </c>
      <c r="I5" s="137">
        <v>95111.679999999993</v>
      </c>
      <c r="J5" s="136">
        <v>1</v>
      </c>
      <c r="K5" s="136">
        <v>1</v>
      </c>
      <c r="L5" s="138" t="s">
        <v>1724</v>
      </c>
    </row>
    <row r="6" spans="1:12" hidden="1" x14ac:dyDescent="0.3">
      <c r="A6" s="136" t="s">
        <v>1707</v>
      </c>
      <c r="B6" s="136" t="s">
        <v>1725</v>
      </c>
      <c r="C6" s="136" t="s">
        <v>1726</v>
      </c>
      <c r="D6" s="136" t="s">
        <v>1727</v>
      </c>
      <c r="E6" s="136" t="s">
        <v>1728</v>
      </c>
      <c r="F6" s="137">
        <v>193448</v>
      </c>
      <c r="G6" s="137">
        <f t="shared" ref="G6:G69" si="2">+F6*0.85</f>
        <v>164430.79999999999</v>
      </c>
      <c r="H6" s="137">
        <f t="shared" ref="H6:H69" si="3">+F6*0.15</f>
        <v>29017.200000000001</v>
      </c>
      <c r="I6" s="137">
        <v>168946.64</v>
      </c>
    </row>
    <row r="7" spans="1:12" hidden="1" x14ac:dyDescent="0.3">
      <c r="A7" s="136" t="s">
        <v>1707</v>
      </c>
      <c r="B7" s="136" t="s">
        <v>1729</v>
      </c>
      <c r="C7" s="136" t="s">
        <v>1730</v>
      </c>
      <c r="D7" s="136" t="s">
        <v>1731</v>
      </c>
      <c r="E7" s="136" t="s">
        <v>1732</v>
      </c>
      <c r="F7" s="137">
        <v>196763</v>
      </c>
      <c r="G7" s="137">
        <f t="shared" si="2"/>
        <v>167248.54999999999</v>
      </c>
      <c r="H7" s="137">
        <f t="shared" si="3"/>
        <v>29514.449999999997</v>
      </c>
      <c r="I7" s="137">
        <v>195859.05</v>
      </c>
      <c r="J7" s="136">
        <v>1</v>
      </c>
      <c r="K7" s="136">
        <v>1</v>
      </c>
      <c r="L7" s="138" t="s">
        <v>1733</v>
      </c>
    </row>
    <row r="8" spans="1:12" ht="43.2" x14ac:dyDescent="0.3">
      <c r="A8" s="146" t="s">
        <v>1707</v>
      </c>
      <c r="B8" s="149" t="s">
        <v>83</v>
      </c>
      <c r="C8" s="146" t="s">
        <v>1734</v>
      </c>
      <c r="D8" s="146" t="s">
        <v>82</v>
      </c>
      <c r="E8" s="146" t="s">
        <v>1735</v>
      </c>
      <c r="F8" s="147">
        <v>96399</v>
      </c>
      <c r="G8" s="147">
        <f t="shared" si="2"/>
        <v>81939.149999999994</v>
      </c>
      <c r="H8" s="147">
        <f t="shared" si="3"/>
        <v>14459.85</v>
      </c>
      <c r="I8" s="147">
        <v>88957.790000000008</v>
      </c>
      <c r="J8" s="146">
        <v>2</v>
      </c>
      <c r="K8" s="146">
        <v>1</v>
      </c>
      <c r="L8" s="148" t="s">
        <v>1736</v>
      </c>
    </row>
    <row r="9" spans="1:12" ht="28.8" x14ac:dyDescent="0.3">
      <c r="A9" s="146" t="s">
        <v>1707</v>
      </c>
      <c r="B9" s="149" t="s">
        <v>102</v>
      </c>
      <c r="C9" s="146" t="s">
        <v>1734</v>
      </c>
      <c r="D9" s="146" t="s">
        <v>101</v>
      </c>
      <c r="E9" s="146" t="s">
        <v>1735</v>
      </c>
      <c r="F9" s="147">
        <v>56793</v>
      </c>
      <c r="G9" s="147">
        <f t="shared" si="2"/>
        <v>48274.049999999996</v>
      </c>
      <c r="H9" s="147">
        <f t="shared" si="3"/>
        <v>8518.9499999999989</v>
      </c>
      <c r="I9" s="147">
        <v>56698.720000000001</v>
      </c>
      <c r="J9" s="146">
        <v>1</v>
      </c>
      <c r="K9" s="146">
        <v>1</v>
      </c>
      <c r="L9" s="148" t="s">
        <v>1737</v>
      </c>
    </row>
    <row r="10" spans="1:12" ht="43.2" x14ac:dyDescent="0.3">
      <c r="A10" s="146" t="s">
        <v>1707</v>
      </c>
      <c r="B10" s="149" t="s">
        <v>57</v>
      </c>
      <c r="C10" s="146" t="s">
        <v>1734</v>
      </c>
      <c r="D10" s="146" t="s">
        <v>56</v>
      </c>
      <c r="E10" s="146" t="s">
        <v>1735</v>
      </c>
      <c r="F10" s="147">
        <v>200000</v>
      </c>
      <c r="G10" s="147">
        <f t="shared" si="2"/>
        <v>170000</v>
      </c>
      <c r="H10" s="147">
        <f t="shared" si="3"/>
        <v>30000</v>
      </c>
      <c r="I10" s="147">
        <v>199835</v>
      </c>
      <c r="J10" s="146">
        <v>1</v>
      </c>
      <c r="K10" s="146">
        <v>1</v>
      </c>
      <c r="L10" s="148" t="s">
        <v>1738</v>
      </c>
    </row>
    <row r="11" spans="1:12" ht="43.2" x14ac:dyDescent="0.3">
      <c r="A11" s="146" t="s">
        <v>1707</v>
      </c>
      <c r="B11" s="149" t="s">
        <v>53</v>
      </c>
      <c r="C11" s="146" t="s">
        <v>1734</v>
      </c>
      <c r="D11" s="146" t="s">
        <v>52</v>
      </c>
      <c r="E11" s="146" t="s">
        <v>1739</v>
      </c>
      <c r="F11" s="147">
        <v>200000</v>
      </c>
      <c r="G11" s="147">
        <f t="shared" si="2"/>
        <v>170000</v>
      </c>
      <c r="H11" s="147">
        <f t="shared" si="3"/>
        <v>30000</v>
      </c>
      <c r="I11" s="147">
        <v>197975.01</v>
      </c>
      <c r="J11" s="146">
        <v>3</v>
      </c>
      <c r="K11" s="146">
        <v>1</v>
      </c>
      <c r="L11" s="148" t="s">
        <v>1736</v>
      </c>
    </row>
    <row r="12" spans="1:12" ht="28.8" x14ac:dyDescent="0.3">
      <c r="A12" s="146" t="s">
        <v>1707</v>
      </c>
      <c r="B12" s="149" t="s">
        <v>73</v>
      </c>
      <c r="C12" s="146" t="s">
        <v>1734</v>
      </c>
      <c r="D12" s="146" t="s">
        <v>72</v>
      </c>
      <c r="E12" s="146" t="s">
        <v>1739</v>
      </c>
      <c r="F12" s="147">
        <v>200000</v>
      </c>
      <c r="G12" s="147">
        <f t="shared" si="2"/>
        <v>170000</v>
      </c>
      <c r="H12" s="147">
        <f t="shared" si="3"/>
        <v>30000</v>
      </c>
      <c r="I12" s="147">
        <v>199885</v>
      </c>
      <c r="J12" s="146">
        <v>4</v>
      </c>
      <c r="K12" s="146">
        <v>1</v>
      </c>
      <c r="L12" s="148" t="s">
        <v>1740</v>
      </c>
    </row>
    <row r="13" spans="1:12" ht="43.2" x14ac:dyDescent="0.3">
      <c r="A13" s="146" t="s">
        <v>1707</v>
      </c>
      <c r="B13" s="149" t="s">
        <v>80</v>
      </c>
      <c r="C13" s="146" t="s">
        <v>1734</v>
      </c>
      <c r="D13" s="146" t="s">
        <v>79</v>
      </c>
      <c r="E13" s="146" t="s">
        <v>1741</v>
      </c>
      <c r="F13" s="147">
        <v>60704</v>
      </c>
      <c r="G13" s="147">
        <f t="shared" si="2"/>
        <v>51598.400000000001</v>
      </c>
      <c r="H13" s="147">
        <f t="shared" si="3"/>
        <v>9105.6</v>
      </c>
      <c r="I13" s="147">
        <v>55964.100000000006</v>
      </c>
      <c r="J13" s="146">
        <v>2</v>
      </c>
      <c r="K13" s="146">
        <v>1</v>
      </c>
      <c r="L13" s="148" t="s">
        <v>1742</v>
      </c>
    </row>
    <row r="14" spans="1:12" ht="43.2" x14ac:dyDescent="0.3">
      <c r="A14" s="146" t="s">
        <v>1707</v>
      </c>
      <c r="B14" s="149" t="s">
        <v>70</v>
      </c>
      <c r="C14" s="146" t="s">
        <v>1734</v>
      </c>
      <c r="D14" s="146" t="s">
        <v>69</v>
      </c>
      <c r="E14" s="146" t="s">
        <v>1741</v>
      </c>
      <c r="F14" s="147">
        <v>122852</v>
      </c>
      <c r="G14" s="147">
        <f t="shared" si="2"/>
        <v>104424.2</v>
      </c>
      <c r="H14" s="147">
        <f t="shared" si="3"/>
        <v>18427.8</v>
      </c>
      <c r="I14" s="147">
        <v>121929.15000000001</v>
      </c>
      <c r="J14" s="146">
        <v>2</v>
      </c>
      <c r="K14" s="146">
        <v>1</v>
      </c>
      <c r="L14" s="148" t="s">
        <v>1743</v>
      </c>
    </row>
    <row r="15" spans="1:12" ht="43.2" x14ac:dyDescent="0.3">
      <c r="A15" s="146" t="s">
        <v>1707</v>
      </c>
      <c r="B15" s="149" t="s">
        <v>93</v>
      </c>
      <c r="C15" s="146" t="s">
        <v>1734</v>
      </c>
      <c r="D15" s="146" t="s">
        <v>92</v>
      </c>
      <c r="E15" s="146" t="s">
        <v>1744</v>
      </c>
      <c r="F15" s="147">
        <v>94389</v>
      </c>
      <c r="G15" s="147">
        <f t="shared" si="2"/>
        <v>80230.649999999994</v>
      </c>
      <c r="H15" s="147">
        <f t="shared" si="3"/>
        <v>14158.35</v>
      </c>
      <c r="I15" s="147">
        <v>87131.59</v>
      </c>
      <c r="J15" s="146">
        <v>2</v>
      </c>
      <c r="K15" s="146">
        <v>1</v>
      </c>
      <c r="L15" s="148" t="s">
        <v>1745</v>
      </c>
    </row>
    <row r="16" spans="1:12" hidden="1" x14ac:dyDescent="0.3">
      <c r="A16" s="136" t="s">
        <v>1707</v>
      </c>
      <c r="B16" s="136" t="s">
        <v>1746</v>
      </c>
      <c r="C16" s="136" t="s">
        <v>1747</v>
      </c>
      <c r="D16" s="136" t="s">
        <v>1748</v>
      </c>
      <c r="E16" s="136" t="s">
        <v>1744</v>
      </c>
      <c r="F16" s="137">
        <v>199977</v>
      </c>
      <c r="G16" s="137">
        <f t="shared" si="2"/>
        <v>169980.44999999998</v>
      </c>
      <c r="H16" s="137">
        <f t="shared" si="3"/>
        <v>29996.55</v>
      </c>
      <c r="I16" s="137">
        <v>199890.16</v>
      </c>
      <c r="J16" s="136">
        <v>5</v>
      </c>
      <c r="K16" s="136">
        <v>1</v>
      </c>
      <c r="L16" s="138" t="s">
        <v>1749</v>
      </c>
    </row>
    <row r="17" spans="1:12" hidden="1" x14ac:dyDescent="0.3">
      <c r="A17" s="136" t="s">
        <v>1707</v>
      </c>
      <c r="B17" s="136" t="s">
        <v>1750</v>
      </c>
      <c r="C17" s="136" t="s">
        <v>1747</v>
      </c>
      <c r="D17" s="136" t="s">
        <v>1751</v>
      </c>
      <c r="E17" s="136" t="s">
        <v>1744</v>
      </c>
      <c r="F17" s="137">
        <v>199692</v>
      </c>
      <c r="G17" s="137">
        <f t="shared" si="2"/>
        <v>169738.19999999998</v>
      </c>
      <c r="H17" s="137">
        <f t="shared" si="3"/>
        <v>29953.8</v>
      </c>
      <c r="I17" s="137">
        <v>197622.12</v>
      </c>
      <c r="J17" s="136">
        <v>4</v>
      </c>
      <c r="K17" s="136">
        <v>1</v>
      </c>
      <c r="L17" s="138" t="s">
        <v>1752</v>
      </c>
    </row>
    <row r="18" spans="1:12" hidden="1" x14ac:dyDescent="0.3">
      <c r="A18" s="136" t="s">
        <v>1707</v>
      </c>
      <c r="B18" s="136" t="s">
        <v>1753</v>
      </c>
      <c r="C18" s="136" t="s">
        <v>1747</v>
      </c>
      <c r="D18" s="136" t="s">
        <v>1754</v>
      </c>
      <c r="E18" s="136" t="s">
        <v>1744</v>
      </c>
      <c r="F18" s="137">
        <v>116801</v>
      </c>
      <c r="G18" s="137">
        <f t="shared" si="2"/>
        <v>99280.849999999991</v>
      </c>
      <c r="H18" s="137">
        <f t="shared" si="3"/>
        <v>17520.149999999998</v>
      </c>
      <c r="I18" s="137">
        <v>116521.93</v>
      </c>
      <c r="J18" s="136">
        <v>2</v>
      </c>
      <c r="K18" s="136">
        <v>1</v>
      </c>
      <c r="L18" s="138" t="s">
        <v>1749</v>
      </c>
    </row>
    <row r="19" spans="1:12" hidden="1" x14ac:dyDescent="0.3">
      <c r="A19" s="136" t="s">
        <v>1707</v>
      </c>
      <c r="B19" s="136" t="s">
        <v>1755</v>
      </c>
      <c r="C19" s="136" t="s">
        <v>1747</v>
      </c>
      <c r="D19" s="136" t="s">
        <v>1756</v>
      </c>
      <c r="E19" s="136" t="s">
        <v>1757</v>
      </c>
      <c r="F19" s="137">
        <v>192315</v>
      </c>
      <c r="G19" s="137">
        <f t="shared" si="2"/>
        <v>163467.75</v>
      </c>
      <c r="H19" s="137">
        <f t="shared" si="3"/>
        <v>28847.25</v>
      </c>
      <c r="I19" s="137">
        <v>183685.18</v>
      </c>
      <c r="J19" s="136">
        <v>1</v>
      </c>
      <c r="K19" s="136">
        <v>1</v>
      </c>
      <c r="L19" s="138" t="s">
        <v>1758</v>
      </c>
    </row>
    <row r="20" spans="1:12" hidden="1" x14ac:dyDescent="0.3">
      <c r="A20" s="136" t="s">
        <v>1707</v>
      </c>
      <c r="B20" s="136" t="s">
        <v>1759</v>
      </c>
      <c r="C20" s="136" t="s">
        <v>1760</v>
      </c>
      <c r="D20" s="136" t="s">
        <v>1761</v>
      </c>
      <c r="E20" s="136" t="s">
        <v>1762</v>
      </c>
      <c r="F20" s="137">
        <v>181049</v>
      </c>
      <c r="G20" s="137">
        <f t="shared" si="2"/>
        <v>153891.65</v>
      </c>
      <c r="H20" s="137">
        <f t="shared" si="3"/>
        <v>27157.35</v>
      </c>
      <c r="I20" s="137">
        <v>179989.01</v>
      </c>
      <c r="J20" s="136">
        <v>1</v>
      </c>
      <c r="K20" s="136">
        <v>1</v>
      </c>
      <c r="L20" s="138" t="s">
        <v>1763</v>
      </c>
    </row>
    <row r="21" spans="1:12" hidden="1" x14ac:dyDescent="0.3">
      <c r="A21" s="136" t="s">
        <v>1707</v>
      </c>
      <c r="B21" s="136" t="s">
        <v>1764</v>
      </c>
      <c r="C21" s="136" t="s">
        <v>1765</v>
      </c>
      <c r="D21" s="136" t="s">
        <v>1766</v>
      </c>
      <c r="E21" s="136" t="s">
        <v>1767</v>
      </c>
      <c r="F21" s="137">
        <v>200000</v>
      </c>
      <c r="G21" s="137">
        <f t="shared" si="2"/>
        <v>170000</v>
      </c>
      <c r="H21" s="137">
        <f t="shared" si="3"/>
        <v>30000</v>
      </c>
      <c r="I21" s="137">
        <v>153485.21</v>
      </c>
      <c r="J21" s="136">
        <v>1</v>
      </c>
      <c r="K21" s="136">
        <v>1</v>
      </c>
      <c r="L21" s="138" t="s">
        <v>1768</v>
      </c>
    </row>
    <row r="22" spans="1:12" hidden="1" x14ac:dyDescent="0.3">
      <c r="A22" s="136" t="s">
        <v>1707</v>
      </c>
      <c r="B22" s="136" t="s">
        <v>1769</v>
      </c>
      <c r="C22" s="136" t="s">
        <v>1765</v>
      </c>
      <c r="D22" s="136" t="s">
        <v>1770</v>
      </c>
      <c r="E22" s="136" t="s">
        <v>1771</v>
      </c>
      <c r="F22" s="137">
        <v>200000</v>
      </c>
      <c r="G22" s="137">
        <f t="shared" si="2"/>
        <v>170000</v>
      </c>
      <c r="H22" s="137">
        <f t="shared" si="3"/>
        <v>30000</v>
      </c>
      <c r="I22" s="137">
        <v>164284.41</v>
      </c>
      <c r="J22" s="136">
        <v>4</v>
      </c>
      <c r="K22" s="136">
        <v>1</v>
      </c>
      <c r="L22" s="138" t="s">
        <v>1772</v>
      </c>
    </row>
    <row r="23" spans="1:12" hidden="1" x14ac:dyDescent="0.3">
      <c r="A23" s="136" t="s">
        <v>1707</v>
      </c>
      <c r="B23" s="136" t="s">
        <v>1773</v>
      </c>
      <c r="C23" s="136" t="s">
        <v>1765</v>
      </c>
      <c r="D23" s="136" t="s">
        <v>1774</v>
      </c>
      <c r="E23" s="136" t="s">
        <v>1775</v>
      </c>
      <c r="F23" s="137">
        <v>160280</v>
      </c>
      <c r="G23" s="137">
        <f t="shared" si="2"/>
        <v>136238</v>
      </c>
      <c r="H23" s="137">
        <f t="shared" si="3"/>
        <v>24042</v>
      </c>
      <c r="I23" s="137">
        <v>120660.34000000001</v>
      </c>
      <c r="J23" s="136">
        <v>3</v>
      </c>
      <c r="K23" s="136">
        <v>1</v>
      </c>
      <c r="L23" s="138" t="s">
        <v>1768</v>
      </c>
    </row>
    <row r="24" spans="1:12" hidden="1" x14ac:dyDescent="0.3">
      <c r="A24" s="136" t="s">
        <v>1707</v>
      </c>
      <c r="B24" s="136" t="s">
        <v>1776</v>
      </c>
      <c r="C24" s="136" t="s">
        <v>1765</v>
      </c>
      <c r="D24" s="136" t="s">
        <v>1777</v>
      </c>
      <c r="E24" s="136" t="s">
        <v>1778</v>
      </c>
      <c r="F24" s="137">
        <v>168045</v>
      </c>
      <c r="G24" s="137">
        <f t="shared" si="2"/>
        <v>142838.25</v>
      </c>
      <c r="H24" s="137">
        <f t="shared" si="3"/>
        <v>25206.75</v>
      </c>
      <c r="I24" s="137">
        <v>113819.58</v>
      </c>
      <c r="J24" s="136">
        <v>1</v>
      </c>
      <c r="K24" s="136">
        <v>1</v>
      </c>
      <c r="L24" s="138" t="s">
        <v>1779</v>
      </c>
    </row>
    <row r="25" spans="1:12" ht="43.2" x14ac:dyDescent="0.3">
      <c r="A25" s="146" t="s">
        <v>1707</v>
      </c>
      <c r="B25" s="149" t="s">
        <v>1780</v>
      </c>
      <c r="C25" s="146" t="s">
        <v>1781</v>
      </c>
      <c r="D25" s="146" t="s">
        <v>31</v>
      </c>
      <c r="E25" s="146" t="s">
        <v>1744</v>
      </c>
      <c r="F25" s="147">
        <v>159115</v>
      </c>
      <c r="G25" s="147">
        <f t="shared" si="2"/>
        <v>135247.75</v>
      </c>
      <c r="H25" s="147">
        <f t="shared" si="3"/>
        <v>23867.25</v>
      </c>
      <c r="I25" s="147">
        <v>128058.24000000001</v>
      </c>
      <c r="J25" s="146">
        <v>2</v>
      </c>
      <c r="K25" s="146">
        <v>1</v>
      </c>
      <c r="L25" s="148" t="s">
        <v>1782</v>
      </c>
    </row>
    <row r="26" spans="1:12" ht="43.2" x14ac:dyDescent="0.3">
      <c r="A26" s="146" t="s">
        <v>1707</v>
      </c>
      <c r="B26" s="149" t="s">
        <v>1783</v>
      </c>
      <c r="C26" s="146" t="s">
        <v>1781</v>
      </c>
      <c r="D26" s="146" t="s">
        <v>35</v>
      </c>
      <c r="E26" s="146" t="s">
        <v>1744</v>
      </c>
      <c r="F26" s="147">
        <v>121071</v>
      </c>
      <c r="G26" s="147">
        <f t="shared" si="2"/>
        <v>102910.34999999999</v>
      </c>
      <c r="H26" s="147">
        <f t="shared" si="3"/>
        <v>18160.649999999998</v>
      </c>
      <c r="I26" s="147">
        <v>121071</v>
      </c>
      <c r="J26" s="146">
        <v>2</v>
      </c>
      <c r="K26" s="146">
        <v>1</v>
      </c>
      <c r="L26" s="148" t="s">
        <v>1784</v>
      </c>
    </row>
    <row r="27" spans="1:12" ht="43.2" x14ac:dyDescent="0.3">
      <c r="A27" s="146" t="s">
        <v>1707</v>
      </c>
      <c r="B27" s="149" t="s">
        <v>1785</v>
      </c>
      <c r="C27" s="146" t="s">
        <v>1781</v>
      </c>
      <c r="D27" s="146" t="s">
        <v>45</v>
      </c>
      <c r="E27" s="146" t="s">
        <v>1744</v>
      </c>
      <c r="F27" s="147">
        <v>128044</v>
      </c>
      <c r="G27" s="147">
        <f t="shared" si="2"/>
        <v>108837.4</v>
      </c>
      <c r="H27" s="147">
        <f t="shared" si="3"/>
        <v>19206.599999999999</v>
      </c>
      <c r="I27" s="147">
        <v>128043.98999999999</v>
      </c>
      <c r="J27" s="146">
        <v>1</v>
      </c>
      <c r="K27" s="146">
        <v>1</v>
      </c>
      <c r="L27" s="148" t="s">
        <v>1786</v>
      </c>
    </row>
    <row r="28" spans="1:12" ht="43.2" x14ac:dyDescent="0.3">
      <c r="A28" s="146" t="s">
        <v>1707</v>
      </c>
      <c r="B28" s="149" t="s">
        <v>1787</v>
      </c>
      <c r="C28" s="146" t="s">
        <v>1781</v>
      </c>
      <c r="D28" s="146" t="s">
        <v>39</v>
      </c>
      <c r="E28" s="146" t="s">
        <v>1744</v>
      </c>
      <c r="F28" s="147">
        <v>154446</v>
      </c>
      <c r="G28" s="147">
        <f t="shared" si="2"/>
        <v>131279.1</v>
      </c>
      <c r="H28" s="147">
        <f t="shared" si="3"/>
        <v>23166.899999999998</v>
      </c>
      <c r="I28" s="147">
        <v>141762.62</v>
      </c>
      <c r="J28" s="146">
        <v>2</v>
      </c>
      <c r="K28" s="146">
        <v>1</v>
      </c>
      <c r="L28" s="148" t="s">
        <v>1788</v>
      </c>
    </row>
    <row r="29" spans="1:12" hidden="1" x14ac:dyDescent="0.3">
      <c r="A29" s="136" t="s">
        <v>1707</v>
      </c>
      <c r="B29" s="136" t="s">
        <v>1789</v>
      </c>
      <c r="C29" s="136" t="s">
        <v>1790</v>
      </c>
      <c r="D29" s="136" t="s">
        <v>1791</v>
      </c>
      <c r="E29" s="136" t="s">
        <v>1792</v>
      </c>
      <c r="F29" s="137">
        <v>147855</v>
      </c>
      <c r="G29" s="137">
        <f t="shared" si="2"/>
        <v>125676.75</v>
      </c>
      <c r="H29" s="137">
        <f t="shared" si="3"/>
        <v>22178.25</v>
      </c>
      <c r="I29" s="137">
        <v>147854.81</v>
      </c>
      <c r="J29" s="136">
        <v>1</v>
      </c>
      <c r="K29" s="136">
        <v>1</v>
      </c>
      <c r="L29" s="138" t="s">
        <v>1793</v>
      </c>
    </row>
    <row r="30" spans="1:12" hidden="1" x14ac:dyDescent="0.3">
      <c r="A30" s="136" t="s">
        <v>1707</v>
      </c>
      <c r="B30" s="136" t="s">
        <v>1794</v>
      </c>
      <c r="C30" s="136" t="s">
        <v>1790</v>
      </c>
      <c r="D30" s="136" t="s">
        <v>1795</v>
      </c>
      <c r="E30" s="136" t="s">
        <v>1792</v>
      </c>
      <c r="F30" s="137">
        <v>25595</v>
      </c>
      <c r="G30" s="137">
        <f t="shared" si="2"/>
        <v>21755.75</v>
      </c>
      <c r="H30" s="137">
        <f t="shared" si="3"/>
        <v>3839.25</v>
      </c>
      <c r="I30" s="137">
        <v>16257.07</v>
      </c>
      <c r="J30" s="136">
        <v>1</v>
      </c>
      <c r="K30" s="136">
        <v>1</v>
      </c>
      <c r="L30" s="138" t="s">
        <v>1796</v>
      </c>
    </row>
    <row r="31" spans="1:12" hidden="1" x14ac:dyDescent="0.3">
      <c r="A31" s="136" t="s">
        <v>1707</v>
      </c>
      <c r="B31" s="136" t="s">
        <v>1797</v>
      </c>
      <c r="C31" s="136" t="s">
        <v>1790</v>
      </c>
      <c r="D31" s="136" t="s">
        <v>1798</v>
      </c>
      <c r="E31" s="136" t="s">
        <v>1792</v>
      </c>
      <c r="F31" s="137">
        <v>189778</v>
      </c>
      <c r="G31" s="137">
        <f t="shared" si="2"/>
        <v>161311.29999999999</v>
      </c>
      <c r="H31" s="137">
        <f t="shared" si="3"/>
        <v>28466.7</v>
      </c>
      <c r="I31" s="137">
        <v>178045.84</v>
      </c>
      <c r="J31" s="136">
        <v>1</v>
      </c>
      <c r="K31" s="136">
        <v>1</v>
      </c>
      <c r="L31" s="138" t="s">
        <v>1799</v>
      </c>
    </row>
    <row r="32" spans="1:12" hidden="1" x14ac:dyDescent="0.3">
      <c r="A32" s="136" t="s">
        <v>1707</v>
      </c>
      <c r="B32" s="136" t="s">
        <v>1800</v>
      </c>
      <c r="C32" s="136" t="s">
        <v>1790</v>
      </c>
      <c r="D32" s="136" t="s">
        <v>1801</v>
      </c>
      <c r="E32" s="136" t="s">
        <v>1792</v>
      </c>
      <c r="F32" s="137">
        <v>109632</v>
      </c>
      <c r="G32" s="137">
        <f t="shared" si="2"/>
        <v>93187.199999999997</v>
      </c>
      <c r="H32" s="137">
        <f t="shared" si="3"/>
        <v>16444.8</v>
      </c>
      <c r="I32" s="137">
        <v>109112.96000000001</v>
      </c>
      <c r="J32" s="136">
        <v>2</v>
      </c>
      <c r="K32" s="136">
        <v>1</v>
      </c>
      <c r="L32" s="138" t="s">
        <v>1802</v>
      </c>
    </row>
    <row r="33" spans="1:12" hidden="1" x14ac:dyDescent="0.3">
      <c r="A33" s="136" t="s">
        <v>1707</v>
      </c>
      <c r="B33" s="136" t="s">
        <v>1803</v>
      </c>
      <c r="C33" s="136" t="s">
        <v>1790</v>
      </c>
      <c r="D33" s="136" t="s">
        <v>1804</v>
      </c>
      <c r="E33" s="136" t="s">
        <v>1792</v>
      </c>
      <c r="F33" s="137">
        <v>100000</v>
      </c>
      <c r="G33" s="137">
        <f t="shared" si="2"/>
        <v>85000</v>
      </c>
      <c r="H33" s="137">
        <f t="shared" si="3"/>
        <v>15000</v>
      </c>
      <c r="I33" s="137">
        <v>99999.32</v>
      </c>
      <c r="J33" s="136">
        <v>2</v>
      </c>
      <c r="K33" s="136">
        <v>1</v>
      </c>
      <c r="L33" s="138" t="s">
        <v>1805</v>
      </c>
    </row>
    <row r="34" spans="1:12" hidden="1" x14ac:dyDescent="0.3">
      <c r="A34" s="136" t="s">
        <v>1707</v>
      </c>
      <c r="B34" s="136" t="s">
        <v>1806</v>
      </c>
      <c r="C34" s="136" t="s">
        <v>1807</v>
      </c>
      <c r="D34" s="136" t="s">
        <v>1808</v>
      </c>
      <c r="E34" s="136" t="s">
        <v>1809</v>
      </c>
      <c r="F34" s="137">
        <v>157363</v>
      </c>
      <c r="G34" s="137">
        <f t="shared" si="2"/>
        <v>133758.54999999999</v>
      </c>
      <c r="H34" s="137">
        <f t="shared" si="3"/>
        <v>23604.45</v>
      </c>
      <c r="I34" s="137">
        <v>155742.22999999998</v>
      </c>
      <c r="J34" s="136">
        <v>1</v>
      </c>
      <c r="K34" s="136">
        <v>1</v>
      </c>
      <c r="L34" s="138" t="s">
        <v>1810</v>
      </c>
    </row>
    <row r="35" spans="1:12" hidden="1" x14ac:dyDescent="0.3">
      <c r="A35" s="136" t="s">
        <v>1707</v>
      </c>
      <c r="B35" s="136" t="s">
        <v>1811</v>
      </c>
      <c r="C35" s="136" t="s">
        <v>1807</v>
      </c>
      <c r="D35" s="136" t="s">
        <v>1812</v>
      </c>
      <c r="E35" s="136" t="s">
        <v>1744</v>
      </c>
      <c r="F35" s="137">
        <v>185141</v>
      </c>
      <c r="G35" s="137">
        <f t="shared" si="2"/>
        <v>157369.85</v>
      </c>
      <c r="H35" s="137">
        <f t="shared" si="3"/>
        <v>27771.149999999998</v>
      </c>
      <c r="I35" s="137">
        <v>172234.98</v>
      </c>
      <c r="J35" s="136">
        <v>4</v>
      </c>
      <c r="K35" s="136">
        <v>1</v>
      </c>
      <c r="L35" s="138" t="s">
        <v>1782</v>
      </c>
    </row>
    <row r="36" spans="1:12" hidden="1" x14ac:dyDescent="0.3">
      <c r="A36" s="136" t="s">
        <v>1707</v>
      </c>
      <c r="B36" s="136" t="s">
        <v>1813</v>
      </c>
      <c r="C36" s="136" t="s">
        <v>1807</v>
      </c>
      <c r="D36" s="136" t="s">
        <v>1814</v>
      </c>
      <c r="E36" s="136" t="s">
        <v>1744</v>
      </c>
      <c r="F36" s="137">
        <v>120900</v>
      </c>
      <c r="G36" s="137">
        <f t="shared" si="2"/>
        <v>102765</v>
      </c>
      <c r="H36" s="137">
        <f t="shared" si="3"/>
        <v>18135</v>
      </c>
      <c r="I36" s="137">
        <v>120664.95999999999</v>
      </c>
      <c r="J36" s="136">
        <v>4</v>
      </c>
      <c r="K36" s="136">
        <v>1</v>
      </c>
      <c r="L36" s="138" t="s">
        <v>1719</v>
      </c>
    </row>
    <row r="37" spans="1:12" hidden="1" x14ac:dyDescent="0.3">
      <c r="A37" s="136" t="s">
        <v>1707</v>
      </c>
      <c r="B37" s="136" t="s">
        <v>1815</v>
      </c>
      <c r="C37" s="136" t="s">
        <v>1807</v>
      </c>
      <c r="D37" s="136" t="s">
        <v>1816</v>
      </c>
      <c r="E37" s="136" t="s">
        <v>1744</v>
      </c>
      <c r="F37" s="137">
        <v>100050</v>
      </c>
      <c r="G37" s="137">
        <f t="shared" si="2"/>
        <v>85042.5</v>
      </c>
      <c r="H37" s="137">
        <f t="shared" si="3"/>
        <v>15007.5</v>
      </c>
      <c r="I37" s="137">
        <v>20906</v>
      </c>
    </row>
    <row r="38" spans="1:12" hidden="1" x14ac:dyDescent="0.3">
      <c r="A38" s="136" t="s">
        <v>1707</v>
      </c>
      <c r="B38" s="136" t="s">
        <v>1817</v>
      </c>
      <c r="C38" s="136" t="s">
        <v>1807</v>
      </c>
      <c r="D38" s="136" t="s">
        <v>1818</v>
      </c>
      <c r="E38" s="136" t="s">
        <v>1819</v>
      </c>
      <c r="F38" s="137">
        <v>42970</v>
      </c>
      <c r="G38" s="137">
        <f t="shared" si="2"/>
        <v>36524.5</v>
      </c>
      <c r="H38" s="137">
        <f t="shared" si="3"/>
        <v>6445.5</v>
      </c>
    </row>
    <row r="39" spans="1:12" hidden="1" x14ac:dyDescent="0.3">
      <c r="A39" s="136" t="s">
        <v>1707</v>
      </c>
      <c r="B39" s="136" t="s">
        <v>1820</v>
      </c>
      <c r="C39" s="136" t="s">
        <v>1807</v>
      </c>
      <c r="D39" s="136" t="s">
        <v>1821</v>
      </c>
      <c r="E39" s="136" t="s">
        <v>1822</v>
      </c>
      <c r="F39" s="137">
        <v>58573</v>
      </c>
      <c r="G39" s="137">
        <f t="shared" si="2"/>
        <v>49787.049999999996</v>
      </c>
      <c r="H39" s="137">
        <f t="shared" si="3"/>
        <v>8785.9499999999989</v>
      </c>
    </row>
    <row r="40" spans="1:12" hidden="1" x14ac:dyDescent="0.3">
      <c r="A40" s="136" t="s">
        <v>1707</v>
      </c>
      <c r="B40" s="136" t="s">
        <v>1823</v>
      </c>
      <c r="C40" s="136" t="s">
        <v>1824</v>
      </c>
      <c r="D40" s="136" t="s">
        <v>1825</v>
      </c>
      <c r="E40" s="136" t="s">
        <v>1826</v>
      </c>
      <c r="F40" s="137">
        <v>199562</v>
      </c>
      <c r="G40" s="137">
        <f t="shared" si="2"/>
        <v>169627.69999999998</v>
      </c>
      <c r="H40" s="137">
        <f t="shared" si="3"/>
        <v>29934.3</v>
      </c>
      <c r="I40" s="137">
        <v>189514.44</v>
      </c>
    </row>
    <row r="41" spans="1:12" hidden="1" x14ac:dyDescent="0.3">
      <c r="A41" s="136" t="s">
        <v>1707</v>
      </c>
      <c r="B41" s="136" t="s">
        <v>1827</v>
      </c>
      <c r="C41" s="136" t="s">
        <v>1828</v>
      </c>
      <c r="D41" s="136" t="s">
        <v>1829</v>
      </c>
      <c r="E41" s="136" t="s">
        <v>1744</v>
      </c>
      <c r="F41" s="137">
        <v>199940</v>
      </c>
      <c r="G41" s="137">
        <f t="shared" si="2"/>
        <v>169949</v>
      </c>
      <c r="H41" s="137">
        <f t="shared" si="3"/>
        <v>29991</v>
      </c>
      <c r="I41" s="137">
        <v>198527.52000000002</v>
      </c>
      <c r="J41" s="136">
        <v>1</v>
      </c>
      <c r="K41" s="136">
        <v>1</v>
      </c>
      <c r="L41" s="138" t="s">
        <v>1830</v>
      </c>
    </row>
    <row r="42" spans="1:12" hidden="1" x14ac:dyDescent="0.3">
      <c r="A42" s="136" t="s">
        <v>1707</v>
      </c>
      <c r="B42" s="136" t="s">
        <v>1831</v>
      </c>
      <c r="C42" s="136" t="s">
        <v>1824</v>
      </c>
      <c r="D42" s="136" t="s">
        <v>1832</v>
      </c>
      <c r="E42" s="136" t="s">
        <v>1826</v>
      </c>
      <c r="F42" s="137">
        <v>200000</v>
      </c>
      <c r="G42" s="137">
        <f t="shared" si="2"/>
        <v>170000</v>
      </c>
      <c r="H42" s="137">
        <f t="shared" si="3"/>
        <v>30000</v>
      </c>
      <c r="I42" s="137">
        <v>199331.11</v>
      </c>
      <c r="J42" s="136">
        <v>1</v>
      </c>
      <c r="K42" s="136">
        <v>1</v>
      </c>
      <c r="L42" s="138" t="s">
        <v>1833</v>
      </c>
    </row>
    <row r="43" spans="1:12" hidden="1" x14ac:dyDescent="0.3">
      <c r="A43" s="136" t="s">
        <v>1707</v>
      </c>
      <c r="B43" s="136" t="s">
        <v>1834</v>
      </c>
      <c r="C43" s="136" t="s">
        <v>1835</v>
      </c>
      <c r="D43" s="136" t="s">
        <v>1836</v>
      </c>
      <c r="E43" s="136" t="s">
        <v>1837</v>
      </c>
      <c r="F43" s="137">
        <v>199491</v>
      </c>
      <c r="G43" s="137">
        <f t="shared" si="2"/>
        <v>169567.35</v>
      </c>
      <c r="H43" s="137">
        <f t="shared" si="3"/>
        <v>29923.649999999998</v>
      </c>
      <c r="I43" s="137">
        <v>199491</v>
      </c>
      <c r="J43" s="136">
        <v>3</v>
      </c>
      <c r="K43" s="136">
        <v>1</v>
      </c>
      <c r="L43" s="138" t="s">
        <v>1838</v>
      </c>
    </row>
    <row r="44" spans="1:12" hidden="1" x14ac:dyDescent="0.3">
      <c r="A44" s="136" t="s">
        <v>1707</v>
      </c>
      <c r="B44" s="136" t="s">
        <v>1839</v>
      </c>
      <c r="C44" s="136" t="s">
        <v>1835</v>
      </c>
      <c r="D44" s="136" t="s">
        <v>1840</v>
      </c>
      <c r="E44" s="136" t="s">
        <v>1744</v>
      </c>
      <c r="F44" s="137">
        <v>199803</v>
      </c>
      <c r="G44" s="137">
        <f t="shared" si="2"/>
        <v>169832.55</v>
      </c>
      <c r="H44" s="137">
        <f t="shared" si="3"/>
        <v>29970.449999999997</v>
      </c>
      <c r="I44" s="137">
        <v>120120.26000000001</v>
      </c>
      <c r="J44" s="136">
        <v>1</v>
      </c>
      <c r="K44" s="136">
        <v>1</v>
      </c>
      <c r="L44" s="138" t="s">
        <v>1841</v>
      </c>
    </row>
    <row r="45" spans="1:12" hidden="1" x14ac:dyDescent="0.3">
      <c r="A45" s="136" t="s">
        <v>1707</v>
      </c>
      <c r="B45" s="136" t="s">
        <v>1842</v>
      </c>
      <c r="C45" s="136" t="s">
        <v>1843</v>
      </c>
      <c r="D45" s="136" t="s">
        <v>1844</v>
      </c>
      <c r="E45" s="136" t="s">
        <v>1741</v>
      </c>
      <c r="F45" s="137">
        <v>131607</v>
      </c>
      <c r="G45" s="137">
        <f t="shared" si="2"/>
        <v>111865.95</v>
      </c>
      <c r="H45" s="137">
        <f t="shared" si="3"/>
        <v>19741.05</v>
      </c>
      <c r="I45" s="137">
        <v>45500.72</v>
      </c>
    </row>
    <row r="46" spans="1:12" hidden="1" x14ac:dyDescent="0.3">
      <c r="A46" s="136" t="s">
        <v>1707</v>
      </c>
      <c r="B46" s="136" t="s">
        <v>1845</v>
      </c>
      <c r="C46" s="136" t="s">
        <v>1843</v>
      </c>
      <c r="D46" s="136" t="s">
        <v>1846</v>
      </c>
      <c r="E46" s="136" t="s">
        <v>1741</v>
      </c>
      <c r="F46" s="137">
        <v>95644</v>
      </c>
      <c r="G46" s="137">
        <f t="shared" si="2"/>
        <v>81297.399999999994</v>
      </c>
      <c r="H46" s="137">
        <f t="shared" si="3"/>
        <v>14346.6</v>
      </c>
    </row>
    <row r="47" spans="1:12" hidden="1" x14ac:dyDescent="0.3">
      <c r="A47" s="136" t="s">
        <v>1707</v>
      </c>
      <c r="B47" s="136" t="s">
        <v>1847</v>
      </c>
      <c r="C47" s="136" t="s">
        <v>1843</v>
      </c>
      <c r="D47" s="136" t="s">
        <v>1848</v>
      </c>
      <c r="E47" s="136" t="s">
        <v>1792</v>
      </c>
      <c r="F47" s="137">
        <v>148691</v>
      </c>
      <c r="G47" s="137">
        <f t="shared" si="2"/>
        <v>126387.34999999999</v>
      </c>
      <c r="H47" s="137">
        <f t="shared" si="3"/>
        <v>22303.649999999998</v>
      </c>
      <c r="I47" s="137">
        <v>144379.34999999998</v>
      </c>
      <c r="J47" s="136">
        <v>6</v>
      </c>
      <c r="K47" s="136">
        <v>1</v>
      </c>
      <c r="L47" s="138" t="s">
        <v>1849</v>
      </c>
    </row>
    <row r="48" spans="1:12" hidden="1" x14ac:dyDescent="0.3">
      <c r="A48" s="136" t="s">
        <v>1707</v>
      </c>
      <c r="B48" s="136" t="s">
        <v>1850</v>
      </c>
      <c r="C48" s="136" t="s">
        <v>1843</v>
      </c>
      <c r="D48" s="136" t="s">
        <v>1851</v>
      </c>
      <c r="E48" s="136" t="s">
        <v>1792</v>
      </c>
      <c r="F48" s="137">
        <v>162224</v>
      </c>
      <c r="G48" s="137">
        <f t="shared" si="2"/>
        <v>137890.4</v>
      </c>
      <c r="H48" s="137">
        <f t="shared" si="3"/>
        <v>24333.599999999999</v>
      </c>
      <c r="I48" s="137">
        <v>6000</v>
      </c>
    </row>
    <row r="49" spans="1:12" hidden="1" x14ac:dyDescent="0.3">
      <c r="A49" s="136" t="s">
        <v>1707</v>
      </c>
      <c r="B49" s="136" t="s">
        <v>1852</v>
      </c>
      <c r="C49" s="136" t="s">
        <v>1843</v>
      </c>
      <c r="D49" s="136" t="s">
        <v>1853</v>
      </c>
      <c r="E49" s="136" t="s">
        <v>1792</v>
      </c>
      <c r="F49" s="137">
        <v>167614</v>
      </c>
      <c r="G49" s="137">
        <f t="shared" si="2"/>
        <v>142471.9</v>
      </c>
      <c r="H49" s="137">
        <f t="shared" si="3"/>
        <v>25142.1</v>
      </c>
      <c r="I49" s="137">
        <v>166669.91999999998</v>
      </c>
      <c r="J49" s="136">
        <v>3</v>
      </c>
      <c r="K49" s="136">
        <v>1</v>
      </c>
      <c r="L49" s="138" t="s">
        <v>1719</v>
      </c>
    </row>
    <row r="50" spans="1:12" hidden="1" x14ac:dyDescent="0.3">
      <c r="A50" s="136" t="s">
        <v>1707</v>
      </c>
      <c r="B50" s="136" t="s">
        <v>1854</v>
      </c>
      <c r="C50" s="136" t="s">
        <v>1843</v>
      </c>
      <c r="D50" s="136" t="s">
        <v>1855</v>
      </c>
      <c r="E50" s="136" t="s">
        <v>1744</v>
      </c>
      <c r="F50" s="137">
        <v>78344</v>
      </c>
      <c r="G50" s="137">
        <f t="shared" si="2"/>
        <v>66592.399999999994</v>
      </c>
      <c r="H50" s="137">
        <f t="shared" si="3"/>
        <v>11751.6</v>
      </c>
      <c r="I50" s="137">
        <v>78329.820000000007</v>
      </c>
      <c r="J50" s="136">
        <v>2</v>
      </c>
      <c r="K50" s="136">
        <v>1</v>
      </c>
      <c r="L50" s="138" t="s">
        <v>1733</v>
      </c>
    </row>
    <row r="51" spans="1:12" hidden="1" x14ac:dyDescent="0.3">
      <c r="A51" s="136" t="s">
        <v>1707</v>
      </c>
      <c r="B51" s="136" t="s">
        <v>1856</v>
      </c>
      <c r="C51" s="136" t="s">
        <v>1843</v>
      </c>
      <c r="D51" s="136" t="s">
        <v>1857</v>
      </c>
      <c r="E51" s="136" t="s">
        <v>1858</v>
      </c>
      <c r="F51" s="137">
        <v>139980</v>
      </c>
      <c r="G51" s="137">
        <f t="shared" si="2"/>
        <v>118983</v>
      </c>
      <c r="H51" s="137">
        <f t="shared" si="3"/>
        <v>20997</v>
      </c>
    </row>
    <row r="52" spans="1:12" hidden="1" x14ac:dyDescent="0.3">
      <c r="A52" s="136" t="s">
        <v>1707</v>
      </c>
      <c r="B52" s="136" t="s">
        <v>1859</v>
      </c>
      <c r="C52" s="136" t="s">
        <v>1860</v>
      </c>
      <c r="D52" s="136" t="s">
        <v>1861</v>
      </c>
      <c r="E52" s="136" t="s">
        <v>1862</v>
      </c>
      <c r="F52" s="137">
        <v>63556</v>
      </c>
      <c r="G52" s="137">
        <f t="shared" si="2"/>
        <v>54022.6</v>
      </c>
      <c r="H52" s="137">
        <f t="shared" si="3"/>
        <v>9533.4</v>
      </c>
      <c r="I52" s="137">
        <v>59408.639999999999</v>
      </c>
      <c r="J52" s="136">
        <v>1</v>
      </c>
      <c r="K52" s="136">
        <v>1</v>
      </c>
      <c r="L52" s="138" t="s">
        <v>1784</v>
      </c>
    </row>
    <row r="53" spans="1:12" hidden="1" x14ac:dyDescent="0.3">
      <c r="A53" s="136" t="s">
        <v>1707</v>
      </c>
      <c r="B53" s="136" t="s">
        <v>1863</v>
      </c>
      <c r="C53" s="136" t="s">
        <v>1828</v>
      </c>
      <c r="D53" s="136" t="s">
        <v>1864</v>
      </c>
      <c r="E53" s="136" t="s">
        <v>1744</v>
      </c>
      <c r="F53" s="137">
        <v>197282</v>
      </c>
      <c r="G53" s="137">
        <f t="shared" si="2"/>
        <v>167689.69999999998</v>
      </c>
      <c r="H53" s="137">
        <f t="shared" si="3"/>
        <v>29592.3</v>
      </c>
      <c r="I53" s="137">
        <v>197219.28000000003</v>
      </c>
      <c r="J53" s="136">
        <v>1</v>
      </c>
      <c r="K53" s="136">
        <v>1</v>
      </c>
      <c r="L53" s="138" t="s">
        <v>1830</v>
      </c>
    </row>
    <row r="54" spans="1:12" hidden="1" x14ac:dyDescent="0.3">
      <c r="A54" s="136" t="s">
        <v>1707</v>
      </c>
      <c r="B54" s="136" t="s">
        <v>1865</v>
      </c>
      <c r="C54" s="136" t="s">
        <v>1866</v>
      </c>
      <c r="D54" s="136" t="s">
        <v>1867</v>
      </c>
      <c r="E54" s="136" t="s">
        <v>1792</v>
      </c>
      <c r="F54" s="137">
        <v>47889</v>
      </c>
      <c r="G54" s="137">
        <f t="shared" si="2"/>
        <v>40705.65</v>
      </c>
      <c r="H54" s="137">
        <f t="shared" si="3"/>
        <v>7183.3499999999995</v>
      </c>
      <c r="I54" s="137">
        <v>47889</v>
      </c>
      <c r="J54" s="136">
        <v>1</v>
      </c>
      <c r="K54" s="136">
        <v>1</v>
      </c>
      <c r="L54" s="138" t="s">
        <v>1868</v>
      </c>
    </row>
    <row r="55" spans="1:12" hidden="1" x14ac:dyDescent="0.3">
      <c r="A55" s="136" t="s">
        <v>1707</v>
      </c>
      <c r="B55" s="136" t="s">
        <v>1869</v>
      </c>
      <c r="C55" s="136" t="s">
        <v>1870</v>
      </c>
      <c r="D55" s="136" t="s">
        <v>1871</v>
      </c>
      <c r="E55" s="136" t="s">
        <v>1872</v>
      </c>
      <c r="F55" s="137">
        <v>114136</v>
      </c>
      <c r="G55" s="137">
        <f t="shared" si="2"/>
        <v>97015.599999999991</v>
      </c>
      <c r="H55" s="137">
        <f t="shared" si="3"/>
        <v>17120.399999999998</v>
      </c>
      <c r="I55" s="137">
        <v>69123.45</v>
      </c>
      <c r="J55" s="136">
        <v>3</v>
      </c>
      <c r="K55" s="136">
        <v>1</v>
      </c>
      <c r="L55" s="138" t="s">
        <v>1830</v>
      </c>
    </row>
    <row r="56" spans="1:12" hidden="1" x14ac:dyDescent="0.3">
      <c r="A56" s="136" t="s">
        <v>1707</v>
      </c>
      <c r="B56" s="136" t="s">
        <v>1873</v>
      </c>
      <c r="C56" s="136" t="s">
        <v>1874</v>
      </c>
      <c r="D56" s="136" t="s">
        <v>1875</v>
      </c>
      <c r="E56" s="136" t="s">
        <v>1744</v>
      </c>
      <c r="F56" s="137">
        <v>178273</v>
      </c>
      <c r="G56" s="137">
        <f t="shared" si="2"/>
        <v>151532.04999999999</v>
      </c>
      <c r="H56" s="137">
        <f t="shared" si="3"/>
        <v>26740.95</v>
      </c>
      <c r="I56" s="137">
        <v>144870</v>
      </c>
    </row>
    <row r="57" spans="1:12" hidden="1" x14ac:dyDescent="0.3">
      <c r="A57" s="136" t="s">
        <v>1707</v>
      </c>
      <c r="B57" s="136" t="s">
        <v>1876</v>
      </c>
      <c r="C57" s="136" t="s">
        <v>1874</v>
      </c>
      <c r="D57" s="136" t="s">
        <v>1877</v>
      </c>
      <c r="E57" s="136" t="s">
        <v>1744</v>
      </c>
      <c r="F57" s="137">
        <v>114835</v>
      </c>
      <c r="G57" s="137">
        <f t="shared" si="2"/>
        <v>97609.75</v>
      </c>
      <c r="H57" s="137">
        <f t="shared" si="3"/>
        <v>17225.25</v>
      </c>
      <c r="I57" s="137">
        <v>113979.09</v>
      </c>
    </row>
    <row r="58" spans="1:12" hidden="1" x14ac:dyDescent="0.3">
      <c r="A58" s="136" t="s">
        <v>1707</v>
      </c>
      <c r="B58" s="136" t="s">
        <v>1878</v>
      </c>
      <c r="C58" s="136" t="s">
        <v>1874</v>
      </c>
      <c r="D58" s="136" t="s">
        <v>1879</v>
      </c>
      <c r="E58" s="136" t="s">
        <v>1744</v>
      </c>
      <c r="F58" s="137">
        <v>129888</v>
      </c>
      <c r="G58" s="137">
        <f t="shared" si="2"/>
        <v>110404.8</v>
      </c>
      <c r="H58" s="137">
        <f t="shared" si="3"/>
        <v>19483.2</v>
      </c>
      <c r="I58" s="137">
        <v>129786</v>
      </c>
      <c r="J58" s="136">
        <v>1</v>
      </c>
      <c r="K58" s="136">
        <v>1</v>
      </c>
      <c r="L58" s="138" t="s">
        <v>1880</v>
      </c>
    </row>
    <row r="59" spans="1:12" hidden="1" x14ac:dyDescent="0.3">
      <c r="A59" s="136" t="s">
        <v>1707</v>
      </c>
      <c r="B59" s="136" t="s">
        <v>1881</v>
      </c>
      <c r="C59" s="136" t="s">
        <v>1870</v>
      </c>
      <c r="D59" s="136" t="s">
        <v>1882</v>
      </c>
      <c r="E59" s="136" t="s">
        <v>1872</v>
      </c>
      <c r="F59" s="137">
        <v>125946</v>
      </c>
      <c r="G59" s="137">
        <f t="shared" si="2"/>
        <v>107054.09999999999</v>
      </c>
      <c r="H59" s="137">
        <f t="shared" si="3"/>
        <v>18891.899999999998</v>
      </c>
      <c r="I59" s="137">
        <v>109687.72999999998</v>
      </c>
      <c r="J59" s="136">
        <v>1</v>
      </c>
      <c r="K59" s="136">
        <v>1</v>
      </c>
      <c r="L59" s="138" t="s">
        <v>1883</v>
      </c>
    </row>
    <row r="60" spans="1:12" hidden="1" x14ac:dyDescent="0.3">
      <c r="A60" s="136" t="s">
        <v>1707</v>
      </c>
      <c r="B60" s="136" t="s">
        <v>1884</v>
      </c>
      <c r="C60" s="136" t="s">
        <v>1885</v>
      </c>
      <c r="D60" s="136" t="s">
        <v>1886</v>
      </c>
      <c r="E60" s="136" t="s">
        <v>1887</v>
      </c>
      <c r="F60" s="137">
        <v>200000</v>
      </c>
      <c r="G60" s="137">
        <f t="shared" si="2"/>
        <v>170000</v>
      </c>
      <c r="H60" s="137">
        <f t="shared" si="3"/>
        <v>30000</v>
      </c>
      <c r="I60" s="137">
        <v>191863.6</v>
      </c>
    </row>
    <row r="61" spans="1:12" hidden="1" x14ac:dyDescent="0.3">
      <c r="A61" s="136" t="s">
        <v>1707</v>
      </c>
      <c r="B61" s="136" t="s">
        <v>1888</v>
      </c>
      <c r="C61" s="136" t="s">
        <v>1885</v>
      </c>
      <c r="D61" s="136" t="s">
        <v>1889</v>
      </c>
      <c r="E61" s="136" t="s">
        <v>1890</v>
      </c>
      <c r="F61" s="137">
        <v>200000</v>
      </c>
      <c r="G61" s="137">
        <f t="shared" si="2"/>
        <v>170000</v>
      </c>
      <c r="H61" s="137">
        <f t="shared" si="3"/>
        <v>30000</v>
      </c>
      <c r="I61" s="137">
        <v>199999.62</v>
      </c>
      <c r="J61" s="136">
        <v>7</v>
      </c>
      <c r="K61" s="136">
        <v>0</v>
      </c>
      <c r="L61" s="138" t="s">
        <v>1799</v>
      </c>
    </row>
    <row r="62" spans="1:12" hidden="1" x14ac:dyDescent="0.3">
      <c r="A62" s="136" t="s">
        <v>1707</v>
      </c>
      <c r="B62" s="136" t="s">
        <v>1891</v>
      </c>
      <c r="C62" s="136" t="s">
        <v>1885</v>
      </c>
      <c r="D62" s="136" t="s">
        <v>1892</v>
      </c>
      <c r="E62" s="136" t="s">
        <v>1893</v>
      </c>
      <c r="F62" s="137">
        <v>200000</v>
      </c>
      <c r="G62" s="137">
        <f t="shared" si="2"/>
        <v>170000</v>
      </c>
      <c r="H62" s="137">
        <f t="shared" si="3"/>
        <v>30000</v>
      </c>
      <c r="I62" s="137">
        <v>199999.91999999998</v>
      </c>
      <c r="J62" s="136">
        <v>1</v>
      </c>
      <c r="K62" s="136">
        <v>1</v>
      </c>
      <c r="L62" s="138" t="s">
        <v>1894</v>
      </c>
    </row>
    <row r="63" spans="1:12" hidden="1" x14ac:dyDescent="0.3">
      <c r="A63" s="136" t="s">
        <v>1707</v>
      </c>
      <c r="B63" s="136" t="s">
        <v>1895</v>
      </c>
      <c r="C63" s="136" t="s">
        <v>1885</v>
      </c>
      <c r="D63" s="136" t="s">
        <v>1896</v>
      </c>
      <c r="E63" s="136" t="s">
        <v>1893</v>
      </c>
      <c r="F63" s="137">
        <v>200000</v>
      </c>
      <c r="G63" s="137">
        <f t="shared" si="2"/>
        <v>170000</v>
      </c>
      <c r="H63" s="137">
        <f t="shared" si="3"/>
        <v>30000</v>
      </c>
      <c r="I63" s="137">
        <v>189998.55</v>
      </c>
    </row>
    <row r="64" spans="1:12" hidden="1" x14ac:dyDescent="0.3">
      <c r="A64" s="136" t="s">
        <v>1707</v>
      </c>
      <c r="B64" s="136" t="s">
        <v>1897</v>
      </c>
      <c r="C64" s="136" t="s">
        <v>1885</v>
      </c>
      <c r="D64" s="136" t="s">
        <v>1898</v>
      </c>
      <c r="E64" s="136" t="s">
        <v>1899</v>
      </c>
      <c r="F64" s="137">
        <v>200000</v>
      </c>
      <c r="G64" s="137">
        <f t="shared" si="2"/>
        <v>170000</v>
      </c>
      <c r="H64" s="137">
        <f t="shared" si="3"/>
        <v>30000</v>
      </c>
      <c r="I64" s="137">
        <v>194749.83000000002</v>
      </c>
      <c r="J64" s="136">
        <v>1</v>
      </c>
      <c r="K64" s="136">
        <v>1</v>
      </c>
      <c r="L64" s="138" t="s">
        <v>1900</v>
      </c>
    </row>
    <row r="65" spans="1:12" hidden="1" x14ac:dyDescent="0.3">
      <c r="A65" s="136" t="s">
        <v>1901</v>
      </c>
      <c r="B65" s="136" t="s">
        <v>1902</v>
      </c>
      <c r="C65" s="136" t="s">
        <v>1885</v>
      </c>
      <c r="D65" s="136" t="s">
        <v>1903</v>
      </c>
      <c r="E65" s="136" t="s">
        <v>1904</v>
      </c>
      <c r="F65" s="137">
        <v>199761</v>
      </c>
      <c r="G65" s="137">
        <f t="shared" si="2"/>
        <v>169796.85</v>
      </c>
      <c r="H65" s="137">
        <f t="shared" si="3"/>
        <v>29964.149999999998</v>
      </c>
      <c r="I65" s="137">
        <v>153239.54999999999</v>
      </c>
      <c r="J65" s="136">
        <v>1</v>
      </c>
      <c r="K65" s="136">
        <v>1</v>
      </c>
      <c r="L65" s="138" t="s">
        <v>1905</v>
      </c>
    </row>
    <row r="66" spans="1:12" hidden="1" x14ac:dyDescent="0.3">
      <c r="A66" s="136" t="s">
        <v>1901</v>
      </c>
      <c r="B66" s="136" t="s">
        <v>1906</v>
      </c>
      <c r="C66" s="136" t="s">
        <v>1885</v>
      </c>
      <c r="D66" s="136" t="s">
        <v>1907</v>
      </c>
      <c r="E66" s="136" t="s">
        <v>1893</v>
      </c>
      <c r="F66" s="137">
        <v>200000</v>
      </c>
      <c r="G66" s="137">
        <f t="shared" si="2"/>
        <v>170000</v>
      </c>
      <c r="H66" s="137">
        <f t="shared" si="3"/>
        <v>30000</v>
      </c>
      <c r="I66" s="137">
        <v>189943</v>
      </c>
    </row>
    <row r="67" spans="1:12" hidden="1" x14ac:dyDescent="0.3">
      <c r="A67" s="136" t="s">
        <v>1707</v>
      </c>
      <c r="B67" s="136" t="s">
        <v>1908</v>
      </c>
      <c r="C67" s="136" t="s">
        <v>1909</v>
      </c>
      <c r="D67" s="136" t="s">
        <v>1910</v>
      </c>
      <c r="E67" s="136" t="s">
        <v>1744</v>
      </c>
      <c r="F67" s="137">
        <v>191729</v>
      </c>
      <c r="G67" s="137">
        <f t="shared" si="2"/>
        <v>162969.65</v>
      </c>
      <c r="H67" s="137">
        <f t="shared" si="3"/>
        <v>28759.35</v>
      </c>
      <c r="I67" s="137">
        <v>49154</v>
      </c>
    </row>
    <row r="68" spans="1:12" hidden="1" x14ac:dyDescent="0.3">
      <c r="A68" s="136" t="s">
        <v>1707</v>
      </c>
      <c r="B68" s="136" t="s">
        <v>1911</v>
      </c>
      <c r="C68" s="136" t="s">
        <v>1909</v>
      </c>
      <c r="D68" s="136" t="s">
        <v>1912</v>
      </c>
      <c r="E68" s="136" t="s">
        <v>1744</v>
      </c>
      <c r="F68" s="137">
        <v>96000</v>
      </c>
      <c r="G68" s="137">
        <f t="shared" si="2"/>
        <v>81600</v>
      </c>
      <c r="H68" s="137">
        <f t="shared" si="3"/>
        <v>14400</v>
      </c>
      <c r="I68" s="137">
        <v>23107</v>
      </c>
    </row>
    <row r="69" spans="1:12" hidden="1" x14ac:dyDescent="0.3">
      <c r="A69" s="136" t="s">
        <v>1707</v>
      </c>
      <c r="B69" s="136" t="s">
        <v>1913</v>
      </c>
      <c r="C69" s="136" t="s">
        <v>1909</v>
      </c>
      <c r="D69" s="136" t="s">
        <v>1914</v>
      </c>
      <c r="E69" s="136" t="s">
        <v>1744</v>
      </c>
      <c r="F69" s="137">
        <v>71967</v>
      </c>
      <c r="G69" s="137">
        <f t="shared" si="2"/>
        <v>61171.95</v>
      </c>
      <c r="H69" s="137">
        <f t="shared" si="3"/>
        <v>10795.05</v>
      </c>
      <c r="I69" s="137">
        <v>17674.34</v>
      </c>
    </row>
    <row r="70" spans="1:12" hidden="1" x14ac:dyDescent="0.3">
      <c r="A70" s="136" t="s">
        <v>1707</v>
      </c>
      <c r="B70" s="136" t="s">
        <v>1915</v>
      </c>
      <c r="C70" s="136" t="s">
        <v>1909</v>
      </c>
      <c r="D70" s="136" t="s">
        <v>1916</v>
      </c>
      <c r="E70" s="136" t="s">
        <v>1744</v>
      </c>
      <c r="F70" s="137">
        <v>185700</v>
      </c>
      <c r="G70" s="137">
        <f t="shared" ref="G70:G133" si="4">+F70*0.85</f>
        <v>157845</v>
      </c>
      <c r="H70" s="137">
        <f t="shared" ref="H70:H133" si="5">+F70*0.15</f>
        <v>27855</v>
      </c>
      <c r="I70" s="137">
        <v>177001.69</v>
      </c>
    </row>
    <row r="71" spans="1:12" hidden="1" x14ac:dyDescent="0.3">
      <c r="A71" s="136" t="s">
        <v>1707</v>
      </c>
      <c r="B71" s="136" t="s">
        <v>1917</v>
      </c>
      <c r="C71" s="136" t="s">
        <v>1918</v>
      </c>
      <c r="D71" s="136" t="s">
        <v>1919</v>
      </c>
      <c r="E71" s="136" t="s">
        <v>1920</v>
      </c>
      <c r="F71" s="137">
        <v>19829</v>
      </c>
      <c r="G71" s="137">
        <f t="shared" si="4"/>
        <v>16854.649999999998</v>
      </c>
      <c r="H71" s="137">
        <f t="shared" si="5"/>
        <v>2974.35</v>
      </c>
      <c r="I71" s="137">
        <v>18764</v>
      </c>
      <c r="J71" s="136">
        <v>2</v>
      </c>
      <c r="K71" s="136">
        <v>1</v>
      </c>
      <c r="L71" s="138" t="s">
        <v>1921</v>
      </c>
    </row>
    <row r="72" spans="1:12" hidden="1" x14ac:dyDescent="0.3">
      <c r="A72" s="136" t="s">
        <v>1707</v>
      </c>
      <c r="B72" s="136" t="s">
        <v>1922</v>
      </c>
      <c r="C72" s="136" t="s">
        <v>1918</v>
      </c>
      <c r="D72" s="136" t="s">
        <v>1923</v>
      </c>
      <c r="E72" s="136" t="s">
        <v>1920</v>
      </c>
      <c r="F72" s="137">
        <v>26001</v>
      </c>
      <c r="G72" s="137">
        <f t="shared" si="4"/>
        <v>22100.85</v>
      </c>
      <c r="H72" s="137">
        <f t="shared" si="5"/>
        <v>3900.1499999999996</v>
      </c>
      <c r="I72" s="137">
        <v>14015.56</v>
      </c>
      <c r="J72" s="136">
        <v>1</v>
      </c>
      <c r="K72" s="136">
        <v>1</v>
      </c>
      <c r="L72" s="138" t="s">
        <v>1924</v>
      </c>
    </row>
    <row r="73" spans="1:12" hidden="1" x14ac:dyDescent="0.3">
      <c r="A73" s="136" t="s">
        <v>1707</v>
      </c>
      <c r="B73" s="136" t="s">
        <v>1925</v>
      </c>
      <c r="C73" s="136" t="s">
        <v>1918</v>
      </c>
      <c r="D73" s="136" t="s">
        <v>1926</v>
      </c>
      <c r="E73" s="136" t="s">
        <v>1920</v>
      </c>
      <c r="F73" s="137">
        <v>82566</v>
      </c>
      <c r="G73" s="137">
        <f t="shared" si="4"/>
        <v>70181.099999999991</v>
      </c>
      <c r="H73" s="137">
        <f t="shared" si="5"/>
        <v>12384.9</v>
      </c>
      <c r="I73" s="137">
        <v>42952.5</v>
      </c>
      <c r="J73" s="136">
        <v>14</v>
      </c>
      <c r="K73" s="136">
        <v>1</v>
      </c>
      <c r="L73" s="138" t="s">
        <v>1927</v>
      </c>
    </row>
    <row r="74" spans="1:12" hidden="1" x14ac:dyDescent="0.3">
      <c r="A74" s="136" t="s">
        <v>1707</v>
      </c>
      <c r="B74" s="136" t="s">
        <v>1928</v>
      </c>
      <c r="C74" s="136" t="s">
        <v>1918</v>
      </c>
      <c r="D74" s="136" t="s">
        <v>1929</v>
      </c>
      <c r="E74" s="136" t="s">
        <v>1920</v>
      </c>
      <c r="F74" s="137">
        <v>19396</v>
      </c>
      <c r="G74" s="137">
        <f t="shared" si="4"/>
        <v>16486.599999999999</v>
      </c>
      <c r="H74" s="137">
        <f t="shared" si="5"/>
        <v>2909.4</v>
      </c>
      <c r="I74" s="137">
        <v>12324.380000000001</v>
      </c>
      <c r="J74" s="136">
        <v>5</v>
      </c>
      <c r="K74" s="136">
        <v>1</v>
      </c>
      <c r="L74" s="138" t="s">
        <v>1924</v>
      </c>
    </row>
    <row r="75" spans="1:12" hidden="1" x14ac:dyDescent="0.3">
      <c r="A75" s="136" t="s">
        <v>1707</v>
      </c>
      <c r="B75" s="136" t="s">
        <v>1930</v>
      </c>
      <c r="C75" s="136" t="s">
        <v>1918</v>
      </c>
      <c r="D75" s="136" t="s">
        <v>1931</v>
      </c>
      <c r="E75" s="136" t="s">
        <v>1920</v>
      </c>
      <c r="F75" s="137">
        <v>38786</v>
      </c>
      <c r="G75" s="137">
        <f t="shared" si="4"/>
        <v>32968.1</v>
      </c>
      <c r="H75" s="137">
        <f t="shared" si="5"/>
        <v>5817.9</v>
      </c>
      <c r="I75" s="137">
        <v>32302.95</v>
      </c>
      <c r="J75" s="136">
        <v>7</v>
      </c>
      <c r="K75" s="136">
        <v>1</v>
      </c>
      <c r="L75" s="138" t="s">
        <v>1921</v>
      </c>
    </row>
    <row r="76" spans="1:12" hidden="1" x14ac:dyDescent="0.3">
      <c r="A76" s="136" t="s">
        <v>1707</v>
      </c>
      <c r="B76" s="136" t="s">
        <v>1932</v>
      </c>
      <c r="C76" s="136" t="s">
        <v>1918</v>
      </c>
      <c r="D76" s="136" t="s">
        <v>1933</v>
      </c>
      <c r="E76" s="136" t="s">
        <v>1920</v>
      </c>
      <c r="F76" s="137">
        <v>150196</v>
      </c>
      <c r="G76" s="137">
        <f t="shared" si="4"/>
        <v>127666.59999999999</v>
      </c>
      <c r="H76" s="137">
        <f t="shared" si="5"/>
        <v>22529.399999999998</v>
      </c>
      <c r="I76" s="137">
        <v>141612.04</v>
      </c>
    </row>
    <row r="77" spans="1:12" hidden="1" x14ac:dyDescent="0.3">
      <c r="A77" s="136" t="s">
        <v>1707</v>
      </c>
      <c r="B77" s="136" t="s">
        <v>1934</v>
      </c>
      <c r="C77" s="136" t="s">
        <v>1918</v>
      </c>
      <c r="D77" s="136" t="s">
        <v>1935</v>
      </c>
      <c r="E77" s="136" t="s">
        <v>1920</v>
      </c>
      <c r="F77" s="137">
        <v>60187</v>
      </c>
      <c r="G77" s="137">
        <f t="shared" si="4"/>
        <v>51158.95</v>
      </c>
      <c r="H77" s="137">
        <f t="shared" si="5"/>
        <v>9028.0499999999993</v>
      </c>
      <c r="I77" s="137">
        <v>28631.49</v>
      </c>
    </row>
    <row r="78" spans="1:12" hidden="1" x14ac:dyDescent="0.3">
      <c r="A78" s="136" t="s">
        <v>1707</v>
      </c>
      <c r="B78" s="136" t="s">
        <v>1936</v>
      </c>
      <c r="C78" s="136" t="s">
        <v>1918</v>
      </c>
      <c r="D78" s="136" t="s">
        <v>1937</v>
      </c>
      <c r="E78" s="136" t="s">
        <v>1920</v>
      </c>
      <c r="F78" s="137">
        <v>199975</v>
      </c>
      <c r="G78" s="137">
        <f t="shared" si="4"/>
        <v>169978.75</v>
      </c>
      <c r="H78" s="137">
        <f t="shared" si="5"/>
        <v>29996.25</v>
      </c>
      <c r="I78" s="137">
        <v>43915.8</v>
      </c>
    </row>
    <row r="79" spans="1:12" hidden="1" x14ac:dyDescent="0.3">
      <c r="A79" s="136" t="s">
        <v>1707</v>
      </c>
      <c r="B79" s="136" t="s">
        <v>1938</v>
      </c>
      <c r="C79" s="136" t="s">
        <v>1918</v>
      </c>
      <c r="D79" s="136" t="s">
        <v>1939</v>
      </c>
      <c r="E79" s="136" t="s">
        <v>1920</v>
      </c>
      <c r="F79" s="137">
        <v>196608</v>
      </c>
      <c r="G79" s="137">
        <f t="shared" si="4"/>
        <v>167116.79999999999</v>
      </c>
      <c r="H79" s="137">
        <f t="shared" si="5"/>
        <v>29491.199999999997</v>
      </c>
      <c r="I79" s="137">
        <v>0</v>
      </c>
    </row>
    <row r="80" spans="1:12" hidden="1" x14ac:dyDescent="0.3">
      <c r="A80" s="136" t="s">
        <v>1707</v>
      </c>
      <c r="B80" s="136" t="s">
        <v>1940</v>
      </c>
      <c r="C80" s="136" t="s">
        <v>1918</v>
      </c>
      <c r="D80" s="136" t="s">
        <v>1941</v>
      </c>
      <c r="E80" s="136" t="s">
        <v>1872</v>
      </c>
      <c r="F80" s="137">
        <v>20167</v>
      </c>
      <c r="G80" s="137">
        <f t="shared" si="4"/>
        <v>17141.95</v>
      </c>
      <c r="H80" s="137">
        <f t="shared" si="5"/>
        <v>3025.0499999999997</v>
      </c>
      <c r="I80" s="137">
        <v>19796</v>
      </c>
      <c r="J80" s="136">
        <v>2</v>
      </c>
      <c r="K80" s="136">
        <v>1</v>
      </c>
      <c r="L80" s="138" t="s">
        <v>1942</v>
      </c>
    </row>
    <row r="81" spans="1:12" hidden="1" x14ac:dyDescent="0.3">
      <c r="A81" s="136" t="s">
        <v>1707</v>
      </c>
      <c r="B81" s="136" t="s">
        <v>1943</v>
      </c>
      <c r="C81" s="136" t="s">
        <v>1918</v>
      </c>
      <c r="D81" s="136" t="s">
        <v>1944</v>
      </c>
      <c r="E81" s="136" t="s">
        <v>1872</v>
      </c>
      <c r="F81" s="137">
        <v>40487</v>
      </c>
      <c r="G81" s="137">
        <f t="shared" si="4"/>
        <v>34413.949999999997</v>
      </c>
      <c r="H81" s="137">
        <f t="shared" si="5"/>
        <v>6073.05</v>
      </c>
      <c r="I81" s="137">
        <v>39971.520000000004</v>
      </c>
      <c r="J81" s="136">
        <v>3</v>
      </c>
      <c r="K81" s="136">
        <v>1</v>
      </c>
      <c r="L81" s="138" t="s">
        <v>1945</v>
      </c>
    </row>
    <row r="82" spans="1:12" hidden="1" x14ac:dyDescent="0.3">
      <c r="A82" s="136" t="s">
        <v>1707</v>
      </c>
      <c r="B82" s="136" t="s">
        <v>1946</v>
      </c>
      <c r="C82" s="136" t="s">
        <v>1918</v>
      </c>
      <c r="D82" s="136" t="s">
        <v>1947</v>
      </c>
      <c r="E82" s="136" t="s">
        <v>1872</v>
      </c>
      <c r="F82" s="137">
        <v>50007</v>
      </c>
      <c r="G82" s="137">
        <f t="shared" si="4"/>
        <v>42505.95</v>
      </c>
      <c r="H82" s="137">
        <f t="shared" si="5"/>
        <v>7501.0499999999993</v>
      </c>
      <c r="I82" s="137">
        <v>50007</v>
      </c>
      <c r="J82" s="136">
        <v>5</v>
      </c>
      <c r="K82" s="136">
        <v>1</v>
      </c>
      <c r="L82" s="138" t="s">
        <v>1948</v>
      </c>
    </row>
    <row r="83" spans="1:12" hidden="1" x14ac:dyDescent="0.3">
      <c r="A83" s="136" t="s">
        <v>1707</v>
      </c>
      <c r="B83" s="136" t="s">
        <v>1949</v>
      </c>
      <c r="C83" s="136" t="s">
        <v>1918</v>
      </c>
      <c r="D83" s="136" t="s">
        <v>1950</v>
      </c>
      <c r="E83" s="136" t="s">
        <v>1872</v>
      </c>
      <c r="F83" s="137">
        <v>15480</v>
      </c>
      <c r="G83" s="137">
        <f t="shared" si="4"/>
        <v>13158</v>
      </c>
      <c r="H83" s="137">
        <f t="shared" si="5"/>
        <v>2322</v>
      </c>
      <c r="I83" s="137">
        <v>15480</v>
      </c>
      <c r="J83" s="136">
        <v>2</v>
      </c>
      <c r="K83" s="136">
        <v>1</v>
      </c>
      <c r="L83" s="138" t="s">
        <v>1951</v>
      </c>
    </row>
    <row r="84" spans="1:12" hidden="1" x14ac:dyDescent="0.3">
      <c r="A84" s="136" t="s">
        <v>1707</v>
      </c>
      <c r="B84" s="136" t="s">
        <v>1952</v>
      </c>
      <c r="C84" s="136" t="s">
        <v>1918</v>
      </c>
      <c r="D84" s="136" t="s">
        <v>1953</v>
      </c>
      <c r="E84" s="136" t="s">
        <v>1872</v>
      </c>
      <c r="F84" s="137">
        <v>15578</v>
      </c>
      <c r="G84" s="137">
        <f t="shared" si="4"/>
        <v>13241.3</v>
      </c>
      <c r="H84" s="137">
        <f t="shared" si="5"/>
        <v>2336.6999999999998</v>
      </c>
      <c r="I84" s="137">
        <v>15578</v>
      </c>
      <c r="J84" s="136">
        <v>1</v>
      </c>
      <c r="K84" s="136">
        <v>1</v>
      </c>
      <c r="L84" s="138" t="s">
        <v>1951</v>
      </c>
    </row>
    <row r="85" spans="1:12" hidden="1" x14ac:dyDescent="0.3">
      <c r="A85" s="136" t="s">
        <v>1707</v>
      </c>
      <c r="B85" s="136" t="s">
        <v>1954</v>
      </c>
      <c r="C85" s="136" t="s">
        <v>1870</v>
      </c>
      <c r="D85" s="136" t="s">
        <v>1955</v>
      </c>
      <c r="E85" s="136" t="s">
        <v>1872</v>
      </c>
      <c r="F85" s="137">
        <v>108169</v>
      </c>
      <c r="G85" s="137">
        <f t="shared" si="4"/>
        <v>91943.65</v>
      </c>
      <c r="H85" s="137">
        <f t="shared" si="5"/>
        <v>16225.349999999999</v>
      </c>
      <c r="I85" s="137">
        <v>53328.220000000008</v>
      </c>
      <c r="J85" s="136">
        <v>1</v>
      </c>
      <c r="K85" s="136">
        <v>1</v>
      </c>
      <c r="L85" s="138" t="s">
        <v>1956</v>
      </c>
    </row>
    <row r="86" spans="1:12" hidden="1" x14ac:dyDescent="0.3">
      <c r="A86" s="136" t="s">
        <v>1707</v>
      </c>
      <c r="B86" s="136" t="s">
        <v>1957</v>
      </c>
      <c r="C86" s="136" t="s">
        <v>1828</v>
      </c>
      <c r="D86" s="136" t="s">
        <v>1958</v>
      </c>
      <c r="E86" s="136" t="s">
        <v>1744</v>
      </c>
      <c r="F86" s="137">
        <v>194192</v>
      </c>
      <c r="G86" s="137">
        <f t="shared" si="4"/>
        <v>165063.19999999998</v>
      </c>
      <c r="H86" s="137">
        <f t="shared" si="5"/>
        <v>29128.799999999999</v>
      </c>
      <c r="I86" s="137">
        <v>189167.72999999998</v>
      </c>
      <c r="J86" s="136">
        <v>1</v>
      </c>
      <c r="K86" s="136">
        <v>1</v>
      </c>
      <c r="L86" s="138" t="s">
        <v>1959</v>
      </c>
    </row>
    <row r="87" spans="1:12" hidden="1" x14ac:dyDescent="0.3">
      <c r="A87" s="136" t="s">
        <v>1707</v>
      </c>
      <c r="B87" s="136" t="s">
        <v>1960</v>
      </c>
      <c r="C87" s="136" t="s">
        <v>1961</v>
      </c>
      <c r="D87" s="136" t="s">
        <v>1962</v>
      </c>
      <c r="E87" s="136" t="s">
        <v>1826</v>
      </c>
      <c r="F87" s="137">
        <v>157607</v>
      </c>
      <c r="G87" s="137">
        <f t="shared" si="4"/>
        <v>133965.94999999998</v>
      </c>
      <c r="H87" s="137">
        <f t="shared" si="5"/>
        <v>23641.05</v>
      </c>
      <c r="I87" s="137">
        <v>157025.16000000003</v>
      </c>
      <c r="J87" s="136">
        <v>1</v>
      </c>
      <c r="K87" s="136">
        <v>1</v>
      </c>
      <c r="L87" s="138" t="s">
        <v>1963</v>
      </c>
    </row>
    <row r="88" spans="1:12" hidden="1" x14ac:dyDescent="0.3">
      <c r="A88" s="136" t="s">
        <v>1707</v>
      </c>
      <c r="B88" s="136" t="s">
        <v>1964</v>
      </c>
      <c r="C88" s="136" t="s">
        <v>1828</v>
      </c>
      <c r="D88" s="136" t="s">
        <v>1965</v>
      </c>
      <c r="E88" s="136" t="s">
        <v>1744</v>
      </c>
      <c r="F88" s="137">
        <v>197761</v>
      </c>
      <c r="G88" s="137">
        <f t="shared" si="4"/>
        <v>168096.85</v>
      </c>
      <c r="H88" s="137">
        <f t="shared" si="5"/>
        <v>29664.149999999998</v>
      </c>
      <c r="I88" s="137">
        <v>193210.68</v>
      </c>
      <c r="J88" s="136">
        <v>1</v>
      </c>
      <c r="K88" s="136">
        <v>1</v>
      </c>
      <c r="L88" s="138" t="s">
        <v>1966</v>
      </c>
    </row>
    <row r="89" spans="1:12" hidden="1" x14ac:dyDescent="0.3">
      <c r="A89" s="136" t="s">
        <v>1707</v>
      </c>
      <c r="B89" s="136" t="s">
        <v>1967</v>
      </c>
      <c r="C89" s="136" t="s">
        <v>1968</v>
      </c>
      <c r="D89" s="136" t="s">
        <v>1969</v>
      </c>
      <c r="E89" s="136" t="s">
        <v>1744</v>
      </c>
      <c r="F89" s="137">
        <v>200000</v>
      </c>
      <c r="G89" s="137">
        <f t="shared" si="4"/>
        <v>170000</v>
      </c>
      <c r="H89" s="137">
        <f t="shared" si="5"/>
        <v>30000</v>
      </c>
      <c r="I89" s="137">
        <v>64662.500000000007</v>
      </c>
    </row>
    <row r="90" spans="1:12" hidden="1" x14ac:dyDescent="0.3">
      <c r="A90" s="136" t="s">
        <v>1707</v>
      </c>
      <c r="B90" s="136" t="s">
        <v>1970</v>
      </c>
      <c r="C90" s="136" t="s">
        <v>1968</v>
      </c>
      <c r="D90" s="136" t="s">
        <v>1971</v>
      </c>
      <c r="E90" s="136" t="s">
        <v>1744</v>
      </c>
      <c r="F90" s="137">
        <v>199780</v>
      </c>
      <c r="G90" s="137">
        <f t="shared" si="4"/>
        <v>169813</v>
      </c>
      <c r="H90" s="137">
        <f t="shared" si="5"/>
        <v>29967</v>
      </c>
      <c r="I90" s="137">
        <v>148747.25</v>
      </c>
    </row>
    <row r="91" spans="1:12" hidden="1" x14ac:dyDescent="0.3">
      <c r="A91" s="136" t="s">
        <v>1707</v>
      </c>
      <c r="B91" s="136" t="s">
        <v>1972</v>
      </c>
      <c r="C91" s="136" t="s">
        <v>1968</v>
      </c>
      <c r="D91" s="136" t="s">
        <v>1973</v>
      </c>
      <c r="E91" s="136" t="s">
        <v>1974</v>
      </c>
      <c r="F91" s="137">
        <v>200000</v>
      </c>
      <c r="G91" s="137">
        <f t="shared" si="4"/>
        <v>170000</v>
      </c>
      <c r="H91" s="137">
        <f t="shared" si="5"/>
        <v>30000</v>
      </c>
    </row>
    <row r="92" spans="1:12" hidden="1" x14ac:dyDescent="0.3">
      <c r="A92" s="136" t="s">
        <v>1901</v>
      </c>
      <c r="B92" s="136" t="s">
        <v>1975</v>
      </c>
      <c r="C92" s="136" t="s">
        <v>1968</v>
      </c>
      <c r="D92" s="136" t="s">
        <v>1976</v>
      </c>
      <c r="E92" s="136" t="s">
        <v>1744</v>
      </c>
      <c r="F92" s="137">
        <v>200000</v>
      </c>
      <c r="G92" s="137">
        <f t="shared" si="4"/>
        <v>170000</v>
      </c>
      <c r="H92" s="137">
        <f t="shared" si="5"/>
        <v>30000</v>
      </c>
      <c r="I92" s="137">
        <v>194391.09</v>
      </c>
      <c r="J92" s="136">
        <v>1</v>
      </c>
      <c r="K92" s="136">
        <v>1</v>
      </c>
      <c r="L92" s="138" t="s">
        <v>1782</v>
      </c>
    </row>
    <row r="93" spans="1:12" hidden="1" x14ac:dyDescent="0.3">
      <c r="A93" s="136" t="s">
        <v>1707</v>
      </c>
      <c r="B93" s="136" t="s">
        <v>1977</v>
      </c>
      <c r="C93" s="136" t="s">
        <v>1978</v>
      </c>
      <c r="D93" s="136" t="s">
        <v>1979</v>
      </c>
      <c r="E93" s="136" t="s">
        <v>1728</v>
      </c>
      <c r="F93" s="137">
        <v>98015</v>
      </c>
      <c r="G93" s="137">
        <f t="shared" si="4"/>
        <v>83312.75</v>
      </c>
      <c r="H93" s="137">
        <f t="shared" si="5"/>
        <v>14702.25</v>
      </c>
      <c r="I93" s="137">
        <v>97840.22</v>
      </c>
      <c r="J93" s="136">
        <v>1</v>
      </c>
      <c r="K93" s="136">
        <v>1</v>
      </c>
      <c r="L93" s="138" t="s">
        <v>1980</v>
      </c>
    </row>
    <row r="94" spans="1:12" hidden="1" x14ac:dyDescent="0.3">
      <c r="A94" s="136" t="s">
        <v>1707</v>
      </c>
      <c r="B94" s="136" t="s">
        <v>1981</v>
      </c>
      <c r="C94" s="136" t="s">
        <v>1982</v>
      </c>
      <c r="D94" s="136" t="s">
        <v>1983</v>
      </c>
      <c r="E94" s="136" t="s">
        <v>1984</v>
      </c>
      <c r="F94" s="137">
        <v>117236</v>
      </c>
      <c r="G94" s="137">
        <f t="shared" si="4"/>
        <v>99650.599999999991</v>
      </c>
      <c r="H94" s="137">
        <f t="shared" si="5"/>
        <v>17585.399999999998</v>
      </c>
      <c r="I94" s="137">
        <v>116719.53</v>
      </c>
      <c r="J94" s="136">
        <v>1</v>
      </c>
      <c r="K94" s="136">
        <v>1</v>
      </c>
      <c r="L94" s="138" t="s">
        <v>1963</v>
      </c>
    </row>
    <row r="95" spans="1:12" hidden="1" x14ac:dyDescent="0.3">
      <c r="A95" s="136" t="s">
        <v>1707</v>
      </c>
      <c r="B95" s="136" t="s">
        <v>1985</v>
      </c>
      <c r="C95" s="136" t="s">
        <v>1978</v>
      </c>
      <c r="D95" s="136" t="s">
        <v>1986</v>
      </c>
      <c r="E95" s="136" t="s">
        <v>1987</v>
      </c>
      <c r="F95" s="137">
        <v>53888</v>
      </c>
      <c r="G95" s="137">
        <f t="shared" si="4"/>
        <v>45804.799999999996</v>
      </c>
      <c r="H95" s="137">
        <f t="shared" si="5"/>
        <v>8083.2</v>
      </c>
      <c r="I95" s="137">
        <v>29931.8</v>
      </c>
    </row>
    <row r="96" spans="1:12" hidden="1" x14ac:dyDescent="0.3">
      <c r="A96" s="136" t="s">
        <v>1707</v>
      </c>
      <c r="B96" s="136" t="s">
        <v>1988</v>
      </c>
      <c r="C96" s="136" t="s">
        <v>1978</v>
      </c>
      <c r="D96" s="136" t="s">
        <v>1989</v>
      </c>
      <c r="E96" s="136" t="s">
        <v>1741</v>
      </c>
      <c r="F96" s="137">
        <v>160000</v>
      </c>
      <c r="G96" s="137">
        <f t="shared" si="4"/>
        <v>136000</v>
      </c>
      <c r="H96" s="137">
        <f t="shared" si="5"/>
        <v>24000</v>
      </c>
      <c r="I96" s="137">
        <v>153061.41999999998</v>
      </c>
      <c r="J96" s="136">
        <v>1</v>
      </c>
      <c r="K96" s="136">
        <v>1</v>
      </c>
      <c r="L96" s="138" t="s">
        <v>1990</v>
      </c>
    </row>
    <row r="97" spans="1:12" hidden="1" x14ac:dyDescent="0.3">
      <c r="A97" s="136" t="s">
        <v>1707</v>
      </c>
      <c r="B97" s="136" t="s">
        <v>1991</v>
      </c>
      <c r="C97" s="136" t="s">
        <v>1978</v>
      </c>
      <c r="D97" s="136" t="s">
        <v>1992</v>
      </c>
      <c r="E97" s="136" t="s">
        <v>1792</v>
      </c>
      <c r="F97" s="137">
        <v>184031</v>
      </c>
      <c r="G97" s="137">
        <f t="shared" si="4"/>
        <v>156426.35</v>
      </c>
      <c r="H97" s="137">
        <f t="shared" si="5"/>
        <v>27604.649999999998</v>
      </c>
      <c r="I97" s="137">
        <v>168593.26</v>
      </c>
    </row>
    <row r="98" spans="1:12" hidden="1" x14ac:dyDescent="0.3">
      <c r="A98" s="136" t="s">
        <v>1707</v>
      </c>
      <c r="B98" s="136" t="s">
        <v>1993</v>
      </c>
      <c r="C98" s="136" t="s">
        <v>1978</v>
      </c>
      <c r="D98" s="136" t="s">
        <v>1994</v>
      </c>
      <c r="E98" s="136" t="s">
        <v>1792</v>
      </c>
      <c r="F98" s="137">
        <v>120359</v>
      </c>
      <c r="G98" s="137">
        <f t="shared" si="4"/>
        <v>102305.15</v>
      </c>
      <c r="H98" s="137">
        <f t="shared" si="5"/>
        <v>18053.849999999999</v>
      </c>
      <c r="I98" s="137">
        <v>29032.06</v>
      </c>
    </row>
    <row r="99" spans="1:12" hidden="1" x14ac:dyDescent="0.3">
      <c r="A99" s="136" t="s">
        <v>1707</v>
      </c>
      <c r="B99" s="136" t="s">
        <v>1995</v>
      </c>
      <c r="C99" s="136" t="s">
        <v>1978</v>
      </c>
      <c r="D99" s="136" t="s">
        <v>1996</v>
      </c>
      <c r="E99" s="136" t="s">
        <v>1744</v>
      </c>
      <c r="F99" s="137">
        <v>143595</v>
      </c>
      <c r="G99" s="137">
        <f t="shared" si="4"/>
        <v>122055.75</v>
      </c>
      <c r="H99" s="137">
        <f t="shared" si="5"/>
        <v>21539.25</v>
      </c>
      <c r="I99" s="137">
        <v>84930</v>
      </c>
    </row>
    <row r="100" spans="1:12" hidden="1" x14ac:dyDescent="0.3">
      <c r="A100" s="136" t="s">
        <v>1707</v>
      </c>
      <c r="B100" s="136" t="s">
        <v>1997</v>
      </c>
      <c r="C100" s="136" t="s">
        <v>1978</v>
      </c>
      <c r="D100" s="136" t="s">
        <v>1998</v>
      </c>
      <c r="E100" s="136" t="s">
        <v>1744</v>
      </c>
      <c r="F100" s="137">
        <v>123576</v>
      </c>
      <c r="G100" s="137">
        <f t="shared" si="4"/>
        <v>105039.59999999999</v>
      </c>
      <c r="H100" s="137">
        <f t="shared" si="5"/>
        <v>18536.399999999998</v>
      </c>
      <c r="I100" s="137">
        <v>122980.04</v>
      </c>
      <c r="J100" s="136">
        <v>5</v>
      </c>
      <c r="K100" s="136">
        <v>1</v>
      </c>
      <c r="L100" s="138" t="s">
        <v>1999</v>
      </c>
    </row>
    <row r="101" spans="1:12" hidden="1" x14ac:dyDescent="0.3">
      <c r="A101" s="136" t="s">
        <v>1707</v>
      </c>
      <c r="B101" s="136" t="s">
        <v>2000</v>
      </c>
      <c r="C101" s="136" t="s">
        <v>2001</v>
      </c>
      <c r="D101" s="136" t="s">
        <v>2002</v>
      </c>
      <c r="E101" s="136" t="s">
        <v>2003</v>
      </c>
      <c r="F101" s="137">
        <v>166317</v>
      </c>
      <c r="G101" s="137">
        <f t="shared" si="4"/>
        <v>141369.44999999998</v>
      </c>
      <c r="H101" s="137">
        <f t="shared" si="5"/>
        <v>24947.55</v>
      </c>
      <c r="I101" s="137">
        <v>59027.99</v>
      </c>
    </row>
    <row r="102" spans="1:12" hidden="1" x14ac:dyDescent="0.3">
      <c r="A102" s="136" t="s">
        <v>1707</v>
      </c>
      <c r="B102" s="136" t="s">
        <v>2004</v>
      </c>
      <c r="C102" s="136" t="s">
        <v>2001</v>
      </c>
      <c r="D102" s="136" t="s">
        <v>2005</v>
      </c>
      <c r="E102" s="136" t="s">
        <v>2003</v>
      </c>
      <c r="F102" s="137">
        <v>167968</v>
      </c>
      <c r="G102" s="137">
        <f t="shared" si="4"/>
        <v>142772.79999999999</v>
      </c>
      <c r="H102" s="137">
        <f t="shared" si="5"/>
        <v>25195.200000000001</v>
      </c>
      <c r="I102" s="137">
        <v>166452.84</v>
      </c>
      <c r="J102" s="136">
        <v>3</v>
      </c>
      <c r="K102" s="136">
        <v>1</v>
      </c>
      <c r="L102" s="138" t="s">
        <v>2006</v>
      </c>
    </row>
    <row r="103" spans="1:12" hidden="1" x14ac:dyDescent="0.3">
      <c r="A103" s="136" t="s">
        <v>1707</v>
      </c>
      <c r="B103" s="136" t="s">
        <v>2007</v>
      </c>
      <c r="C103" s="136" t="s">
        <v>2001</v>
      </c>
      <c r="D103" s="136" t="s">
        <v>2008</v>
      </c>
      <c r="E103" s="136" t="s">
        <v>2003</v>
      </c>
      <c r="F103" s="137">
        <v>183839</v>
      </c>
      <c r="G103" s="137">
        <f t="shared" si="4"/>
        <v>156263.15</v>
      </c>
      <c r="H103" s="137">
        <f t="shared" si="5"/>
        <v>27575.85</v>
      </c>
      <c r="I103" s="137">
        <v>61460.86</v>
      </c>
    </row>
    <row r="104" spans="1:12" hidden="1" x14ac:dyDescent="0.3">
      <c r="A104" s="136" t="s">
        <v>1707</v>
      </c>
      <c r="B104" s="136" t="s">
        <v>2009</v>
      </c>
      <c r="C104" s="136" t="s">
        <v>2001</v>
      </c>
      <c r="D104" s="136" t="s">
        <v>2010</v>
      </c>
      <c r="E104" s="136" t="s">
        <v>2003</v>
      </c>
      <c r="F104" s="137">
        <v>177222</v>
      </c>
      <c r="G104" s="137">
        <f t="shared" si="4"/>
        <v>150638.69999999998</v>
      </c>
      <c r="H104" s="137">
        <f t="shared" si="5"/>
        <v>26583.3</v>
      </c>
      <c r="I104" s="137">
        <v>84721</v>
      </c>
    </row>
    <row r="105" spans="1:12" ht="43.2" x14ac:dyDescent="0.3">
      <c r="A105" s="146" t="s">
        <v>1707</v>
      </c>
      <c r="B105" s="149" t="s">
        <v>66</v>
      </c>
      <c r="C105" s="146" t="s">
        <v>2011</v>
      </c>
      <c r="D105" s="146" t="s">
        <v>65</v>
      </c>
      <c r="E105" s="146" t="s">
        <v>2012</v>
      </c>
      <c r="F105" s="147">
        <v>100000</v>
      </c>
      <c r="G105" s="147">
        <f t="shared" si="4"/>
        <v>85000</v>
      </c>
      <c r="H105" s="147">
        <f t="shared" si="5"/>
        <v>15000</v>
      </c>
      <c r="I105" s="147">
        <v>99811.5</v>
      </c>
      <c r="J105" s="146"/>
      <c r="K105" s="146"/>
      <c r="L105" s="148"/>
    </row>
    <row r="106" spans="1:12" ht="28.8" x14ac:dyDescent="0.3">
      <c r="A106" s="146" t="s">
        <v>1707</v>
      </c>
      <c r="B106" s="149" t="s">
        <v>99</v>
      </c>
      <c r="C106" s="146" t="s">
        <v>2011</v>
      </c>
      <c r="D106" s="146" t="s">
        <v>98</v>
      </c>
      <c r="E106" s="146" t="s">
        <v>2013</v>
      </c>
      <c r="F106" s="147">
        <v>136000</v>
      </c>
      <c r="G106" s="147">
        <f t="shared" si="4"/>
        <v>115600</v>
      </c>
      <c r="H106" s="147">
        <f t="shared" si="5"/>
        <v>20400</v>
      </c>
      <c r="I106" s="147">
        <v>132233.63</v>
      </c>
      <c r="J106" s="146">
        <v>1</v>
      </c>
      <c r="K106" s="146">
        <v>1</v>
      </c>
      <c r="L106" s="148" t="s">
        <v>2014</v>
      </c>
    </row>
    <row r="107" spans="1:12" ht="28.8" x14ac:dyDescent="0.3">
      <c r="A107" s="146" t="s">
        <v>1707</v>
      </c>
      <c r="B107" s="149" t="s">
        <v>49</v>
      </c>
      <c r="C107" s="146" t="s">
        <v>2015</v>
      </c>
      <c r="D107" s="146" t="s">
        <v>48</v>
      </c>
      <c r="E107" s="146" t="s">
        <v>2013</v>
      </c>
      <c r="F107" s="147">
        <v>159928</v>
      </c>
      <c r="G107" s="147">
        <f t="shared" si="4"/>
        <v>135938.79999999999</v>
      </c>
      <c r="H107" s="147">
        <f t="shared" si="5"/>
        <v>23989.200000000001</v>
      </c>
      <c r="I107" s="147">
        <v>158935.17000000001</v>
      </c>
      <c r="J107" s="146">
        <v>3</v>
      </c>
      <c r="K107" s="146">
        <v>1</v>
      </c>
      <c r="L107" s="148" t="s">
        <v>2016</v>
      </c>
    </row>
    <row r="108" spans="1:12" hidden="1" x14ac:dyDescent="0.3">
      <c r="A108" s="136" t="s">
        <v>1707</v>
      </c>
      <c r="B108" s="136" t="s">
        <v>2017</v>
      </c>
      <c r="C108" s="136" t="s">
        <v>2018</v>
      </c>
      <c r="D108" s="136" t="s">
        <v>2019</v>
      </c>
      <c r="E108" s="136" t="s">
        <v>1984</v>
      </c>
      <c r="F108" s="137">
        <v>113671</v>
      </c>
      <c r="G108" s="137">
        <f t="shared" si="4"/>
        <v>96620.349999999991</v>
      </c>
      <c r="H108" s="137">
        <f t="shared" si="5"/>
        <v>17050.649999999998</v>
      </c>
      <c r="I108" s="137">
        <v>113573.01000000001</v>
      </c>
      <c r="J108" s="136">
        <v>1</v>
      </c>
      <c r="K108" s="136">
        <v>1</v>
      </c>
      <c r="L108" s="138" t="s">
        <v>2020</v>
      </c>
    </row>
    <row r="109" spans="1:12" hidden="1" x14ac:dyDescent="0.3">
      <c r="A109" s="136" t="s">
        <v>1707</v>
      </c>
      <c r="B109" s="136" t="s">
        <v>2021</v>
      </c>
      <c r="C109" s="136" t="s">
        <v>2018</v>
      </c>
      <c r="D109" s="136" t="s">
        <v>2022</v>
      </c>
      <c r="E109" s="136" t="s">
        <v>1744</v>
      </c>
      <c r="F109" s="137">
        <v>200000</v>
      </c>
      <c r="G109" s="137">
        <f t="shared" si="4"/>
        <v>170000</v>
      </c>
      <c r="H109" s="137">
        <f t="shared" si="5"/>
        <v>30000</v>
      </c>
      <c r="I109" s="137">
        <v>198488.33</v>
      </c>
    </row>
    <row r="110" spans="1:12" hidden="1" x14ac:dyDescent="0.3">
      <c r="A110" s="136" t="s">
        <v>1707</v>
      </c>
      <c r="B110" s="136" t="s">
        <v>2023</v>
      </c>
      <c r="C110" s="136" t="s">
        <v>2018</v>
      </c>
      <c r="D110" s="136" t="s">
        <v>2024</v>
      </c>
      <c r="E110" s="136" t="s">
        <v>1744</v>
      </c>
      <c r="F110" s="137">
        <v>200000</v>
      </c>
      <c r="G110" s="137">
        <f t="shared" si="4"/>
        <v>170000</v>
      </c>
      <c r="H110" s="137">
        <f t="shared" si="5"/>
        <v>30000</v>
      </c>
      <c r="I110" s="137">
        <v>196684.01</v>
      </c>
      <c r="J110" s="136">
        <v>1</v>
      </c>
      <c r="K110" s="136">
        <v>1</v>
      </c>
      <c r="L110" s="138" t="s">
        <v>2025</v>
      </c>
    </row>
    <row r="111" spans="1:12" hidden="1" x14ac:dyDescent="0.3">
      <c r="A111" s="136" t="s">
        <v>1707</v>
      </c>
      <c r="B111" s="136" t="s">
        <v>2026</v>
      </c>
      <c r="C111" s="136" t="s">
        <v>2027</v>
      </c>
      <c r="D111" s="136" t="s">
        <v>2028</v>
      </c>
      <c r="E111" s="136" t="s">
        <v>1744</v>
      </c>
      <c r="F111" s="137">
        <v>118596</v>
      </c>
      <c r="G111" s="137">
        <f t="shared" si="4"/>
        <v>100806.59999999999</v>
      </c>
      <c r="H111" s="137">
        <f t="shared" si="5"/>
        <v>17789.399999999998</v>
      </c>
      <c r="I111" s="137">
        <v>95454.41</v>
      </c>
      <c r="J111" s="136">
        <v>1</v>
      </c>
      <c r="K111" s="136">
        <v>1</v>
      </c>
      <c r="L111" s="138" t="s">
        <v>2029</v>
      </c>
    </row>
    <row r="112" spans="1:12" hidden="1" x14ac:dyDescent="0.3">
      <c r="A112" s="136" t="s">
        <v>1707</v>
      </c>
      <c r="B112" s="136" t="s">
        <v>2030</v>
      </c>
      <c r="C112" s="136" t="s">
        <v>2018</v>
      </c>
      <c r="D112" s="136" t="s">
        <v>2031</v>
      </c>
      <c r="E112" s="136" t="s">
        <v>1744</v>
      </c>
      <c r="F112" s="137">
        <v>137802</v>
      </c>
      <c r="G112" s="137">
        <f t="shared" si="4"/>
        <v>117131.7</v>
      </c>
      <c r="H112" s="137">
        <f t="shared" si="5"/>
        <v>20670.3</v>
      </c>
      <c r="I112" s="137">
        <v>137272.78</v>
      </c>
      <c r="J112" s="136">
        <v>1</v>
      </c>
      <c r="K112" s="136">
        <v>1</v>
      </c>
      <c r="L112" s="138" t="s">
        <v>2032</v>
      </c>
    </row>
    <row r="113" spans="1:12" hidden="1" x14ac:dyDescent="0.3">
      <c r="A113" s="136" t="s">
        <v>1707</v>
      </c>
      <c r="B113" s="136" t="s">
        <v>2033</v>
      </c>
      <c r="C113" s="136" t="s">
        <v>2018</v>
      </c>
      <c r="D113" s="136" t="s">
        <v>2034</v>
      </c>
      <c r="E113" s="136" t="s">
        <v>2035</v>
      </c>
      <c r="F113" s="137">
        <v>187449</v>
      </c>
      <c r="G113" s="137">
        <f t="shared" si="4"/>
        <v>159331.65</v>
      </c>
      <c r="H113" s="137">
        <f t="shared" si="5"/>
        <v>28117.35</v>
      </c>
      <c r="I113" s="137">
        <v>8019.72</v>
      </c>
    </row>
    <row r="114" spans="1:12" hidden="1" x14ac:dyDescent="0.3">
      <c r="A114" s="136" t="s">
        <v>1707</v>
      </c>
      <c r="B114" s="136" t="s">
        <v>2036</v>
      </c>
      <c r="C114" s="136" t="s">
        <v>2037</v>
      </c>
      <c r="D114" s="136" t="s">
        <v>2038</v>
      </c>
      <c r="E114" s="136" t="s">
        <v>1744</v>
      </c>
      <c r="F114" s="137">
        <v>42457</v>
      </c>
      <c r="G114" s="137">
        <f t="shared" si="4"/>
        <v>36088.449999999997</v>
      </c>
      <c r="H114" s="137">
        <f t="shared" si="5"/>
        <v>6368.55</v>
      </c>
      <c r="I114" s="137">
        <v>42457</v>
      </c>
      <c r="J114" s="136">
        <v>1</v>
      </c>
      <c r="K114" s="136">
        <v>1</v>
      </c>
      <c r="L114" s="138" t="s">
        <v>2039</v>
      </c>
    </row>
    <row r="115" spans="1:12" hidden="1" x14ac:dyDescent="0.3">
      <c r="A115" s="136" t="s">
        <v>1707</v>
      </c>
      <c r="B115" s="136" t="s">
        <v>2040</v>
      </c>
      <c r="C115" s="136" t="s">
        <v>2037</v>
      </c>
      <c r="D115" s="136" t="s">
        <v>2041</v>
      </c>
      <c r="E115" s="136" t="s">
        <v>1744</v>
      </c>
      <c r="F115" s="137">
        <v>93492</v>
      </c>
      <c r="G115" s="137">
        <f t="shared" si="4"/>
        <v>79468.2</v>
      </c>
      <c r="H115" s="137">
        <f t="shared" si="5"/>
        <v>14023.8</v>
      </c>
      <c r="I115" s="137">
        <v>93490.65</v>
      </c>
      <c r="J115" s="136">
        <v>1</v>
      </c>
      <c r="K115" s="136">
        <v>1</v>
      </c>
      <c r="L115" s="138" t="s">
        <v>2042</v>
      </c>
    </row>
    <row r="116" spans="1:12" hidden="1" x14ac:dyDescent="0.3">
      <c r="A116" s="136" t="s">
        <v>1707</v>
      </c>
      <c r="B116" s="136" t="s">
        <v>2043</v>
      </c>
      <c r="C116" s="136" t="s">
        <v>2037</v>
      </c>
      <c r="D116" s="136" t="s">
        <v>2044</v>
      </c>
      <c r="E116" s="136" t="s">
        <v>1744</v>
      </c>
      <c r="F116" s="137">
        <v>139536</v>
      </c>
      <c r="G116" s="137">
        <f t="shared" si="4"/>
        <v>118605.59999999999</v>
      </c>
      <c r="H116" s="137">
        <f t="shared" si="5"/>
        <v>20930.399999999998</v>
      </c>
      <c r="I116" s="137">
        <v>139535.91</v>
      </c>
      <c r="J116" s="136">
        <v>1</v>
      </c>
      <c r="K116" s="136">
        <v>1</v>
      </c>
      <c r="L116" s="138" t="s">
        <v>2045</v>
      </c>
    </row>
    <row r="117" spans="1:12" hidden="1" x14ac:dyDescent="0.3">
      <c r="A117" s="136" t="s">
        <v>1707</v>
      </c>
      <c r="B117" s="136" t="s">
        <v>2046</v>
      </c>
      <c r="C117" s="136" t="s">
        <v>2037</v>
      </c>
      <c r="D117" s="136" t="s">
        <v>2047</v>
      </c>
      <c r="E117" s="136" t="s">
        <v>1744</v>
      </c>
      <c r="F117" s="137">
        <v>127784</v>
      </c>
      <c r="G117" s="137">
        <f t="shared" si="4"/>
        <v>108616.4</v>
      </c>
      <c r="H117" s="137">
        <f t="shared" si="5"/>
        <v>19167.599999999999</v>
      </c>
      <c r="I117" s="137">
        <v>127579.74</v>
      </c>
      <c r="J117" s="136">
        <v>1</v>
      </c>
      <c r="K117" s="136">
        <v>1</v>
      </c>
      <c r="L117" s="138" t="s">
        <v>2048</v>
      </c>
    </row>
    <row r="118" spans="1:12" hidden="1" x14ac:dyDescent="0.3">
      <c r="A118" s="136" t="s">
        <v>1707</v>
      </c>
      <c r="B118" s="136" t="s">
        <v>2049</v>
      </c>
      <c r="C118" s="136" t="s">
        <v>2037</v>
      </c>
      <c r="D118" s="136" t="s">
        <v>2050</v>
      </c>
      <c r="E118" s="136" t="s">
        <v>1744</v>
      </c>
      <c r="F118" s="137">
        <v>126184</v>
      </c>
      <c r="G118" s="137">
        <f t="shared" si="4"/>
        <v>107256.4</v>
      </c>
      <c r="H118" s="137">
        <f t="shared" si="5"/>
        <v>18927.599999999999</v>
      </c>
      <c r="I118" s="137">
        <v>126184</v>
      </c>
      <c r="J118" s="136">
        <v>1</v>
      </c>
      <c r="K118" s="136">
        <v>1</v>
      </c>
      <c r="L118" s="138" t="s">
        <v>2051</v>
      </c>
    </row>
    <row r="119" spans="1:12" hidden="1" x14ac:dyDescent="0.3">
      <c r="A119" s="136" t="s">
        <v>1707</v>
      </c>
      <c r="B119" s="136" t="s">
        <v>2052</v>
      </c>
      <c r="C119" s="136" t="s">
        <v>2037</v>
      </c>
      <c r="D119" s="136" t="s">
        <v>2053</v>
      </c>
      <c r="E119" s="136" t="s">
        <v>1744</v>
      </c>
      <c r="F119" s="137">
        <v>82863</v>
      </c>
      <c r="G119" s="137">
        <f t="shared" si="4"/>
        <v>70433.55</v>
      </c>
      <c r="H119" s="137">
        <f t="shared" si="5"/>
        <v>12429.449999999999</v>
      </c>
      <c r="I119" s="137">
        <v>82735.450000000012</v>
      </c>
      <c r="J119" s="136">
        <v>1</v>
      </c>
      <c r="K119" s="136">
        <v>1</v>
      </c>
      <c r="L119" s="138" t="s">
        <v>2054</v>
      </c>
    </row>
    <row r="120" spans="1:12" hidden="1" x14ac:dyDescent="0.3">
      <c r="A120" s="136" t="s">
        <v>1707</v>
      </c>
      <c r="B120" s="136" t="s">
        <v>2055</v>
      </c>
      <c r="C120" s="136" t="s">
        <v>2037</v>
      </c>
      <c r="D120" s="136" t="s">
        <v>2056</v>
      </c>
      <c r="E120" s="136" t="s">
        <v>1744</v>
      </c>
      <c r="F120" s="137">
        <v>117791</v>
      </c>
      <c r="G120" s="137">
        <f t="shared" si="4"/>
        <v>100122.34999999999</v>
      </c>
      <c r="H120" s="137">
        <f t="shared" si="5"/>
        <v>17668.649999999998</v>
      </c>
      <c r="I120" s="137">
        <v>117791</v>
      </c>
      <c r="J120" s="136">
        <v>1</v>
      </c>
      <c r="K120" s="136">
        <v>1</v>
      </c>
      <c r="L120" s="138" t="s">
        <v>1742</v>
      </c>
    </row>
    <row r="121" spans="1:12" hidden="1" x14ac:dyDescent="0.3">
      <c r="A121" s="136" t="s">
        <v>1707</v>
      </c>
      <c r="B121" s="136" t="s">
        <v>2057</v>
      </c>
      <c r="C121" s="136" t="s">
        <v>2037</v>
      </c>
      <c r="D121" s="136" t="s">
        <v>2058</v>
      </c>
      <c r="E121" s="136" t="s">
        <v>1744</v>
      </c>
      <c r="F121" s="137">
        <v>73276</v>
      </c>
      <c r="G121" s="137">
        <f t="shared" si="4"/>
        <v>62284.6</v>
      </c>
      <c r="H121" s="137">
        <f t="shared" si="5"/>
        <v>10991.4</v>
      </c>
      <c r="I121" s="137">
        <v>73275.67</v>
      </c>
      <c r="J121" s="136">
        <v>1</v>
      </c>
      <c r="K121" s="136">
        <v>1</v>
      </c>
      <c r="L121" s="138" t="s">
        <v>2048</v>
      </c>
    </row>
    <row r="122" spans="1:12" hidden="1" x14ac:dyDescent="0.3">
      <c r="A122" s="136" t="s">
        <v>1707</v>
      </c>
      <c r="B122" s="136" t="s">
        <v>2059</v>
      </c>
      <c r="C122" s="136" t="s">
        <v>2060</v>
      </c>
      <c r="D122" s="136" t="s">
        <v>2061</v>
      </c>
      <c r="E122" s="136" t="s">
        <v>2062</v>
      </c>
      <c r="F122" s="137">
        <v>155361</v>
      </c>
      <c r="G122" s="137">
        <f t="shared" si="4"/>
        <v>132056.85</v>
      </c>
      <c r="H122" s="137">
        <f t="shared" si="5"/>
        <v>23304.149999999998</v>
      </c>
      <c r="I122" s="137">
        <v>152847.56</v>
      </c>
      <c r="J122" s="136">
        <v>1</v>
      </c>
      <c r="K122" s="136">
        <v>1</v>
      </c>
      <c r="L122" s="138" t="s">
        <v>2029</v>
      </c>
    </row>
    <row r="123" spans="1:12" hidden="1" x14ac:dyDescent="0.3">
      <c r="A123" s="136" t="s">
        <v>1707</v>
      </c>
      <c r="B123" s="136" t="s">
        <v>2063</v>
      </c>
      <c r="C123" s="136" t="s">
        <v>2064</v>
      </c>
      <c r="D123" s="136" t="s">
        <v>2065</v>
      </c>
      <c r="E123" s="136" t="s">
        <v>2003</v>
      </c>
      <c r="F123" s="137">
        <v>162613</v>
      </c>
      <c r="G123" s="137">
        <f t="shared" si="4"/>
        <v>138221.04999999999</v>
      </c>
      <c r="H123" s="137">
        <f t="shared" si="5"/>
        <v>24391.95</v>
      </c>
      <c r="I123" s="137">
        <v>136226.44</v>
      </c>
    </row>
    <row r="124" spans="1:12" hidden="1" x14ac:dyDescent="0.3">
      <c r="A124" s="136" t="s">
        <v>1707</v>
      </c>
      <c r="B124" s="136" t="s">
        <v>2066</v>
      </c>
      <c r="C124" s="136" t="s">
        <v>2064</v>
      </c>
      <c r="D124" s="136" t="s">
        <v>2067</v>
      </c>
      <c r="E124" s="136" t="s">
        <v>2003</v>
      </c>
      <c r="F124" s="137">
        <v>162298</v>
      </c>
      <c r="G124" s="137">
        <f t="shared" si="4"/>
        <v>137953.29999999999</v>
      </c>
      <c r="H124" s="137">
        <f t="shared" si="5"/>
        <v>24344.7</v>
      </c>
      <c r="I124" s="137">
        <v>162297.99</v>
      </c>
      <c r="J124" s="136">
        <v>1</v>
      </c>
      <c r="K124" s="136">
        <v>1</v>
      </c>
      <c r="L124" s="138" t="s">
        <v>2068</v>
      </c>
    </row>
    <row r="125" spans="1:12" hidden="1" x14ac:dyDescent="0.3">
      <c r="A125" s="136" t="s">
        <v>1707</v>
      </c>
      <c r="B125" s="136" t="s">
        <v>2069</v>
      </c>
      <c r="C125" s="136" t="s">
        <v>2064</v>
      </c>
      <c r="D125" s="136" t="s">
        <v>2070</v>
      </c>
      <c r="E125" s="136" t="s">
        <v>1862</v>
      </c>
      <c r="F125" s="137">
        <v>176522</v>
      </c>
      <c r="G125" s="137">
        <f t="shared" si="4"/>
        <v>150043.69999999998</v>
      </c>
      <c r="H125" s="137">
        <f t="shared" si="5"/>
        <v>26478.3</v>
      </c>
      <c r="I125" s="137">
        <v>134503.95000000001</v>
      </c>
    </row>
    <row r="126" spans="1:12" hidden="1" x14ac:dyDescent="0.3">
      <c r="A126" s="136" t="s">
        <v>1707</v>
      </c>
      <c r="B126" s="136" t="s">
        <v>2071</v>
      </c>
      <c r="C126" s="136" t="s">
        <v>1824</v>
      </c>
      <c r="D126" s="136" t="s">
        <v>2072</v>
      </c>
      <c r="E126" s="136" t="s">
        <v>1826</v>
      </c>
      <c r="F126" s="137">
        <v>200000</v>
      </c>
      <c r="G126" s="137">
        <f t="shared" si="4"/>
        <v>170000</v>
      </c>
      <c r="H126" s="137">
        <f t="shared" si="5"/>
        <v>30000</v>
      </c>
      <c r="I126" s="137">
        <v>199329.18000000002</v>
      </c>
      <c r="J126" s="136">
        <v>1</v>
      </c>
      <c r="K126" s="136">
        <v>1</v>
      </c>
      <c r="L126" s="138" t="s">
        <v>2073</v>
      </c>
    </row>
    <row r="127" spans="1:12" hidden="1" x14ac:dyDescent="0.3">
      <c r="A127" s="136" t="s">
        <v>1707</v>
      </c>
      <c r="B127" s="136" t="s">
        <v>2074</v>
      </c>
      <c r="C127" s="136" t="s">
        <v>2075</v>
      </c>
      <c r="D127" s="136" t="s">
        <v>2076</v>
      </c>
      <c r="E127" s="136" t="s">
        <v>1744</v>
      </c>
      <c r="F127" s="137">
        <v>198216</v>
      </c>
      <c r="G127" s="137">
        <f t="shared" si="4"/>
        <v>168483.6</v>
      </c>
      <c r="H127" s="137">
        <f t="shared" si="5"/>
        <v>29732.399999999998</v>
      </c>
      <c r="I127" s="137">
        <v>198179.07</v>
      </c>
      <c r="J127" s="136">
        <v>1</v>
      </c>
      <c r="K127" s="136">
        <v>1</v>
      </c>
      <c r="L127" s="138" t="s">
        <v>2077</v>
      </c>
    </row>
    <row r="128" spans="1:12" hidden="1" x14ac:dyDescent="0.3">
      <c r="A128" s="136" t="s">
        <v>1707</v>
      </c>
      <c r="B128" s="136" t="s">
        <v>2078</v>
      </c>
      <c r="C128" s="136" t="s">
        <v>2075</v>
      </c>
      <c r="D128" s="136" t="s">
        <v>2079</v>
      </c>
      <c r="E128" s="136" t="s">
        <v>1744</v>
      </c>
      <c r="F128" s="137">
        <v>114669</v>
      </c>
      <c r="G128" s="137">
        <f t="shared" si="4"/>
        <v>97468.65</v>
      </c>
      <c r="H128" s="137">
        <f t="shared" si="5"/>
        <v>17200.349999999999</v>
      </c>
      <c r="I128" s="137">
        <v>114575.26999999999</v>
      </c>
      <c r="J128" s="136">
        <v>1</v>
      </c>
      <c r="K128" s="136">
        <v>1</v>
      </c>
      <c r="L128" s="138" t="s">
        <v>2080</v>
      </c>
    </row>
    <row r="129" spans="1:12" hidden="1" x14ac:dyDescent="0.3">
      <c r="A129" s="136" t="s">
        <v>1707</v>
      </c>
      <c r="B129" s="136" t="s">
        <v>2081</v>
      </c>
      <c r="C129" s="136" t="s">
        <v>2075</v>
      </c>
      <c r="D129" s="136" t="s">
        <v>2082</v>
      </c>
      <c r="E129" s="136" t="s">
        <v>1744</v>
      </c>
      <c r="F129" s="137">
        <v>182524</v>
      </c>
      <c r="G129" s="137">
        <f t="shared" si="4"/>
        <v>155145.4</v>
      </c>
      <c r="H129" s="137">
        <f t="shared" si="5"/>
        <v>27378.6</v>
      </c>
      <c r="I129" s="137">
        <v>179969.32</v>
      </c>
      <c r="J129" s="136">
        <v>3</v>
      </c>
      <c r="K129" s="136">
        <v>1</v>
      </c>
      <c r="L129" s="138" t="s">
        <v>2048</v>
      </c>
    </row>
    <row r="130" spans="1:12" hidden="1" x14ac:dyDescent="0.3">
      <c r="A130" s="136" t="s">
        <v>1707</v>
      </c>
      <c r="B130" s="136" t="s">
        <v>2083</v>
      </c>
      <c r="C130" s="136" t="s">
        <v>1874</v>
      </c>
      <c r="D130" s="136" t="s">
        <v>2084</v>
      </c>
      <c r="E130" s="136" t="s">
        <v>1744</v>
      </c>
      <c r="F130" s="137">
        <v>101249</v>
      </c>
      <c r="G130" s="137">
        <f t="shared" si="4"/>
        <v>86061.65</v>
      </c>
      <c r="H130" s="137">
        <f t="shared" si="5"/>
        <v>15187.349999999999</v>
      </c>
      <c r="I130" s="137">
        <v>36476.979999999996</v>
      </c>
      <c r="J130" s="136">
        <v>1</v>
      </c>
      <c r="K130" s="136">
        <v>1</v>
      </c>
      <c r="L130" s="138" t="s">
        <v>2073</v>
      </c>
    </row>
    <row r="131" spans="1:12" hidden="1" x14ac:dyDescent="0.3">
      <c r="A131" s="136" t="s">
        <v>1707</v>
      </c>
      <c r="B131" s="136" t="s">
        <v>2085</v>
      </c>
      <c r="C131" s="136" t="s">
        <v>2075</v>
      </c>
      <c r="D131" s="136" t="s">
        <v>2086</v>
      </c>
      <c r="E131" s="136" t="s">
        <v>2087</v>
      </c>
      <c r="F131" s="137">
        <v>78796</v>
      </c>
      <c r="G131" s="137">
        <f t="shared" si="4"/>
        <v>66976.599999999991</v>
      </c>
      <c r="H131" s="137">
        <f t="shared" si="5"/>
        <v>11819.4</v>
      </c>
      <c r="I131" s="137">
        <v>19639</v>
      </c>
    </row>
    <row r="132" spans="1:12" hidden="1" x14ac:dyDescent="0.3">
      <c r="A132" s="136" t="s">
        <v>1707</v>
      </c>
      <c r="B132" s="136" t="s">
        <v>2088</v>
      </c>
      <c r="C132" s="136" t="s">
        <v>2089</v>
      </c>
      <c r="D132" s="136" t="s">
        <v>2090</v>
      </c>
      <c r="E132" s="136" t="s">
        <v>1826</v>
      </c>
      <c r="F132" s="137">
        <v>200000</v>
      </c>
      <c r="G132" s="137">
        <f t="shared" si="4"/>
        <v>170000</v>
      </c>
      <c r="H132" s="137">
        <f t="shared" si="5"/>
        <v>30000</v>
      </c>
      <c r="I132" s="137">
        <v>196105.48</v>
      </c>
      <c r="J132" s="136">
        <v>1</v>
      </c>
      <c r="K132" s="136">
        <v>1</v>
      </c>
      <c r="L132" s="138" t="s">
        <v>2091</v>
      </c>
    </row>
    <row r="133" spans="1:12" hidden="1" x14ac:dyDescent="0.3">
      <c r="A133" s="136" t="s">
        <v>1707</v>
      </c>
      <c r="B133" s="136" t="s">
        <v>2092</v>
      </c>
      <c r="C133" s="136" t="s">
        <v>2093</v>
      </c>
      <c r="D133" s="136" t="s">
        <v>2094</v>
      </c>
      <c r="E133" s="136" t="s">
        <v>1744</v>
      </c>
      <c r="F133" s="137">
        <v>176374</v>
      </c>
      <c r="G133" s="137">
        <f t="shared" si="4"/>
        <v>149917.9</v>
      </c>
      <c r="H133" s="137">
        <f t="shared" si="5"/>
        <v>26456.1</v>
      </c>
      <c r="I133" s="137">
        <v>176374.00000000003</v>
      </c>
      <c r="J133" s="136">
        <v>1</v>
      </c>
      <c r="K133" s="136">
        <v>1</v>
      </c>
      <c r="L133" s="138" t="s">
        <v>2095</v>
      </c>
    </row>
    <row r="134" spans="1:12" hidden="1" x14ac:dyDescent="0.3">
      <c r="A134" s="136" t="s">
        <v>1707</v>
      </c>
      <c r="B134" s="136" t="s">
        <v>2096</v>
      </c>
      <c r="C134" s="136" t="s">
        <v>2097</v>
      </c>
      <c r="D134" s="136" t="s">
        <v>2098</v>
      </c>
      <c r="E134" s="136" t="s">
        <v>1826</v>
      </c>
      <c r="F134" s="137">
        <v>59333</v>
      </c>
      <c r="G134" s="137">
        <f t="shared" ref="G134:G197" si="6">+F134*0.85</f>
        <v>50433.049999999996</v>
      </c>
      <c r="H134" s="137">
        <f t="shared" ref="H134:H197" si="7">+F134*0.15</f>
        <v>8899.9499999999989</v>
      </c>
      <c r="I134" s="137">
        <v>55492.800000000003</v>
      </c>
      <c r="J134" s="136">
        <v>1</v>
      </c>
      <c r="K134" s="136">
        <v>1</v>
      </c>
      <c r="L134" s="138" t="s">
        <v>2099</v>
      </c>
    </row>
    <row r="135" spans="1:12" hidden="1" x14ac:dyDescent="0.3">
      <c r="A135" s="136" t="s">
        <v>1707</v>
      </c>
      <c r="B135" s="136" t="s">
        <v>2100</v>
      </c>
      <c r="C135" s="136" t="s">
        <v>2097</v>
      </c>
      <c r="D135" s="136" t="s">
        <v>2101</v>
      </c>
      <c r="E135" s="136" t="s">
        <v>2012</v>
      </c>
      <c r="F135" s="137">
        <v>193348</v>
      </c>
      <c r="G135" s="137">
        <f t="shared" si="6"/>
        <v>164345.79999999999</v>
      </c>
      <c r="H135" s="137">
        <f t="shared" si="7"/>
        <v>29002.2</v>
      </c>
      <c r="I135" s="137">
        <v>183842.36000000002</v>
      </c>
      <c r="J135" s="136">
        <v>1</v>
      </c>
      <c r="K135" s="136">
        <v>1</v>
      </c>
      <c r="L135" s="138" t="s">
        <v>2102</v>
      </c>
    </row>
    <row r="136" spans="1:12" hidden="1" x14ac:dyDescent="0.3">
      <c r="A136" s="136" t="s">
        <v>1707</v>
      </c>
      <c r="B136" s="136" t="s">
        <v>2103</v>
      </c>
      <c r="C136" s="136" t="s">
        <v>2097</v>
      </c>
      <c r="D136" s="136" t="s">
        <v>2104</v>
      </c>
      <c r="E136" s="136" t="s">
        <v>2105</v>
      </c>
      <c r="F136" s="137">
        <v>135338</v>
      </c>
      <c r="G136" s="137">
        <f t="shared" si="6"/>
        <v>115037.3</v>
      </c>
      <c r="H136" s="137">
        <f t="shared" si="7"/>
        <v>20300.7</v>
      </c>
      <c r="I136" s="137">
        <v>135337.79</v>
      </c>
      <c r="J136" s="136">
        <v>1</v>
      </c>
      <c r="K136" s="136">
        <v>1</v>
      </c>
      <c r="L136" s="138" t="s">
        <v>2106</v>
      </c>
    </row>
    <row r="137" spans="1:12" hidden="1" x14ac:dyDescent="0.3">
      <c r="A137" s="136" t="s">
        <v>1707</v>
      </c>
      <c r="B137" s="136" t="s">
        <v>2107</v>
      </c>
      <c r="C137" s="136" t="s">
        <v>2097</v>
      </c>
      <c r="D137" s="136" t="s">
        <v>2108</v>
      </c>
      <c r="E137" s="136" t="s">
        <v>2105</v>
      </c>
      <c r="F137" s="137">
        <v>102626</v>
      </c>
      <c r="G137" s="137">
        <f t="shared" si="6"/>
        <v>87232.099999999991</v>
      </c>
      <c r="H137" s="137">
        <f t="shared" si="7"/>
        <v>15393.9</v>
      </c>
      <c r="I137" s="137">
        <v>102042.5</v>
      </c>
      <c r="J137" s="136">
        <v>4</v>
      </c>
      <c r="K137" s="136">
        <v>1</v>
      </c>
      <c r="L137" s="138" t="s">
        <v>2106</v>
      </c>
    </row>
    <row r="138" spans="1:12" hidden="1" x14ac:dyDescent="0.3">
      <c r="A138" s="136" t="s">
        <v>1707</v>
      </c>
      <c r="B138" s="136" t="s">
        <v>2109</v>
      </c>
      <c r="C138" s="136" t="s">
        <v>2097</v>
      </c>
      <c r="D138" s="136" t="s">
        <v>2110</v>
      </c>
      <c r="E138" s="136" t="s">
        <v>2105</v>
      </c>
      <c r="F138" s="137">
        <v>133131</v>
      </c>
      <c r="G138" s="137">
        <f t="shared" si="6"/>
        <v>113161.34999999999</v>
      </c>
      <c r="H138" s="137">
        <f t="shared" si="7"/>
        <v>19969.649999999998</v>
      </c>
      <c r="I138" s="137">
        <v>132244.22</v>
      </c>
      <c r="J138" s="136">
        <v>1</v>
      </c>
      <c r="K138" s="136">
        <v>1</v>
      </c>
      <c r="L138" s="138" t="s">
        <v>1948</v>
      </c>
    </row>
    <row r="139" spans="1:12" hidden="1" x14ac:dyDescent="0.3">
      <c r="A139" s="136" t="s">
        <v>1707</v>
      </c>
      <c r="B139" s="136" t="s">
        <v>2111</v>
      </c>
      <c r="C139" s="136" t="s">
        <v>2097</v>
      </c>
      <c r="D139" s="136" t="s">
        <v>2112</v>
      </c>
      <c r="E139" s="136" t="s">
        <v>1739</v>
      </c>
      <c r="F139" s="137">
        <v>69280</v>
      </c>
      <c r="G139" s="137">
        <f t="shared" si="6"/>
        <v>58888</v>
      </c>
      <c r="H139" s="137">
        <f t="shared" si="7"/>
        <v>10392</v>
      </c>
      <c r="I139" s="137">
        <v>68167.850000000006</v>
      </c>
    </row>
    <row r="140" spans="1:12" hidden="1" x14ac:dyDescent="0.3">
      <c r="A140" s="136" t="s">
        <v>1707</v>
      </c>
      <c r="B140" s="136" t="s">
        <v>2113</v>
      </c>
      <c r="C140" s="136" t="s">
        <v>2097</v>
      </c>
      <c r="D140" s="136" t="s">
        <v>2114</v>
      </c>
      <c r="E140" s="136" t="s">
        <v>1739</v>
      </c>
      <c r="F140" s="137">
        <v>104149</v>
      </c>
      <c r="G140" s="137">
        <f t="shared" si="6"/>
        <v>88526.65</v>
      </c>
      <c r="H140" s="137">
        <f t="shared" si="7"/>
        <v>15622.349999999999</v>
      </c>
      <c r="I140" s="137">
        <v>103571.47</v>
      </c>
    </row>
    <row r="141" spans="1:12" hidden="1" x14ac:dyDescent="0.3">
      <c r="A141" s="136" t="s">
        <v>1707</v>
      </c>
      <c r="B141" s="136" t="s">
        <v>2115</v>
      </c>
      <c r="C141" s="136" t="s">
        <v>2116</v>
      </c>
      <c r="D141" s="136" t="s">
        <v>2117</v>
      </c>
      <c r="E141" s="136" t="s">
        <v>2062</v>
      </c>
      <c r="F141" s="137">
        <v>143617</v>
      </c>
      <c r="G141" s="137">
        <f t="shared" si="6"/>
        <v>122074.45</v>
      </c>
      <c r="H141" s="137">
        <f t="shared" si="7"/>
        <v>21542.55</v>
      </c>
      <c r="I141" s="137">
        <v>140216.01999999999</v>
      </c>
    </row>
    <row r="142" spans="1:12" hidden="1" x14ac:dyDescent="0.3">
      <c r="A142" s="136" t="s">
        <v>1707</v>
      </c>
      <c r="B142" s="136" t="s">
        <v>2118</v>
      </c>
      <c r="C142" s="136" t="s">
        <v>2075</v>
      </c>
      <c r="D142" s="136" t="s">
        <v>2119</v>
      </c>
      <c r="E142" s="136" t="s">
        <v>1744</v>
      </c>
      <c r="F142" s="137">
        <v>140732</v>
      </c>
      <c r="G142" s="137">
        <f t="shared" si="6"/>
        <v>119622.2</v>
      </c>
      <c r="H142" s="137">
        <f t="shared" si="7"/>
        <v>21109.8</v>
      </c>
      <c r="I142" s="137">
        <v>140447.93</v>
      </c>
      <c r="J142" s="136">
        <v>1</v>
      </c>
      <c r="K142" s="136">
        <v>1</v>
      </c>
      <c r="L142" s="138" t="s">
        <v>2073</v>
      </c>
    </row>
    <row r="143" spans="1:12" hidden="1" x14ac:dyDescent="0.3">
      <c r="A143" s="136" t="s">
        <v>1707</v>
      </c>
      <c r="B143" s="136" t="s">
        <v>2120</v>
      </c>
      <c r="C143" s="136" t="s">
        <v>2116</v>
      </c>
      <c r="D143" s="136" t="s">
        <v>2121</v>
      </c>
      <c r="E143" s="136" t="s">
        <v>2062</v>
      </c>
      <c r="F143" s="137">
        <v>174762</v>
      </c>
      <c r="G143" s="137">
        <f t="shared" si="6"/>
        <v>148547.69999999998</v>
      </c>
      <c r="H143" s="137">
        <f t="shared" si="7"/>
        <v>26214.3</v>
      </c>
      <c r="I143" s="137">
        <v>34952</v>
      </c>
    </row>
    <row r="144" spans="1:12" hidden="1" x14ac:dyDescent="0.3">
      <c r="A144" s="136" t="s">
        <v>1707</v>
      </c>
      <c r="B144" s="136" t="s">
        <v>2122</v>
      </c>
      <c r="C144" s="136" t="s">
        <v>2116</v>
      </c>
      <c r="D144" s="136" t="s">
        <v>2123</v>
      </c>
      <c r="E144" s="136" t="s">
        <v>1809</v>
      </c>
      <c r="F144" s="137">
        <v>117751</v>
      </c>
      <c r="G144" s="137">
        <f t="shared" si="6"/>
        <v>100088.34999999999</v>
      </c>
      <c r="H144" s="137">
        <f t="shared" si="7"/>
        <v>17662.649999999998</v>
      </c>
      <c r="I144" s="137">
        <v>70101.289999999994</v>
      </c>
      <c r="J144" s="136">
        <v>1</v>
      </c>
      <c r="K144" s="136">
        <v>1</v>
      </c>
      <c r="L144" s="138" t="s">
        <v>2124</v>
      </c>
    </row>
    <row r="145" spans="1:12" hidden="1" x14ac:dyDescent="0.3">
      <c r="A145" s="136" t="s">
        <v>1901</v>
      </c>
      <c r="B145" s="136" t="s">
        <v>2125</v>
      </c>
      <c r="C145" s="136" t="s">
        <v>2116</v>
      </c>
      <c r="D145" s="136" t="s">
        <v>2126</v>
      </c>
      <c r="E145" s="136" t="s">
        <v>1792</v>
      </c>
      <c r="F145" s="137">
        <v>194691</v>
      </c>
      <c r="G145" s="137">
        <f t="shared" si="6"/>
        <v>165487.35</v>
      </c>
      <c r="H145" s="137">
        <f t="shared" si="7"/>
        <v>29203.649999999998</v>
      </c>
      <c r="I145" s="137">
        <v>60322.77</v>
      </c>
    </row>
    <row r="146" spans="1:12" hidden="1" x14ac:dyDescent="0.3">
      <c r="A146" s="136" t="s">
        <v>1707</v>
      </c>
      <c r="B146" s="136" t="s">
        <v>2127</v>
      </c>
      <c r="C146" s="136" t="s">
        <v>2128</v>
      </c>
      <c r="D146" s="136" t="s">
        <v>2129</v>
      </c>
      <c r="E146" s="136" t="s">
        <v>1739</v>
      </c>
      <c r="F146" s="137">
        <v>139540</v>
      </c>
      <c r="G146" s="137">
        <f t="shared" si="6"/>
        <v>118609</v>
      </c>
      <c r="H146" s="137">
        <f t="shared" si="7"/>
        <v>20931</v>
      </c>
      <c r="I146" s="137">
        <v>124967.15000000001</v>
      </c>
      <c r="J146" s="136">
        <v>1</v>
      </c>
      <c r="K146" s="136">
        <v>1</v>
      </c>
      <c r="L146" s="138" t="s">
        <v>2130</v>
      </c>
    </row>
    <row r="147" spans="1:12" hidden="1" x14ac:dyDescent="0.3">
      <c r="A147" s="136" t="s">
        <v>1707</v>
      </c>
      <c r="B147" s="136" t="s">
        <v>2131</v>
      </c>
      <c r="C147" s="136" t="s">
        <v>2128</v>
      </c>
      <c r="D147" s="136" t="s">
        <v>2132</v>
      </c>
      <c r="E147" s="136" t="s">
        <v>1741</v>
      </c>
      <c r="F147" s="137">
        <v>190000</v>
      </c>
      <c r="G147" s="137">
        <f t="shared" si="6"/>
        <v>161500</v>
      </c>
      <c r="H147" s="137">
        <f t="shared" si="7"/>
        <v>28500</v>
      </c>
      <c r="I147" s="137">
        <v>156497.99</v>
      </c>
    </row>
    <row r="148" spans="1:12" hidden="1" x14ac:dyDescent="0.3">
      <c r="A148" s="136" t="s">
        <v>1707</v>
      </c>
      <c r="B148" s="136" t="s">
        <v>2133</v>
      </c>
      <c r="C148" s="136" t="s">
        <v>2134</v>
      </c>
      <c r="D148" s="136" t="s">
        <v>2135</v>
      </c>
      <c r="E148" s="136" t="s">
        <v>1792</v>
      </c>
      <c r="F148" s="137">
        <v>53922</v>
      </c>
      <c r="G148" s="137">
        <f t="shared" si="6"/>
        <v>45833.7</v>
      </c>
      <c r="H148" s="137">
        <f t="shared" si="7"/>
        <v>8088.2999999999993</v>
      </c>
      <c r="I148" s="137">
        <v>53919.8</v>
      </c>
      <c r="J148" s="136">
        <v>1</v>
      </c>
      <c r="K148" s="136">
        <v>1</v>
      </c>
      <c r="L148" s="138" t="s">
        <v>2136</v>
      </c>
    </row>
    <row r="149" spans="1:12" hidden="1" x14ac:dyDescent="0.3">
      <c r="A149" s="136" t="s">
        <v>1707</v>
      </c>
      <c r="B149" s="136" t="s">
        <v>2137</v>
      </c>
      <c r="C149" s="136" t="s">
        <v>2128</v>
      </c>
      <c r="D149" s="136" t="s">
        <v>2138</v>
      </c>
      <c r="E149" s="136" t="s">
        <v>1792</v>
      </c>
      <c r="F149" s="137">
        <v>175825</v>
      </c>
      <c r="G149" s="137">
        <f t="shared" si="6"/>
        <v>149451.25</v>
      </c>
      <c r="H149" s="137">
        <f t="shared" si="7"/>
        <v>26373.75</v>
      </c>
      <c r="I149" s="137">
        <v>175818.68</v>
      </c>
      <c r="J149" s="136">
        <v>3</v>
      </c>
      <c r="K149" s="136">
        <v>1</v>
      </c>
      <c r="L149" s="138" t="s">
        <v>2139</v>
      </c>
    </row>
    <row r="150" spans="1:12" hidden="1" x14ac:dyDescent="0.3">
      <c r="A150" s="136" t="s">
        <v>1707</v>
      </c>
      <c r="B150" s="136" t="s">
        <v>2140</v>
      </c>
      <c r="C150" s="136" t="s">
        <v>2128</v>
      </c>
      <c r="D150" s="136" t="s">
        <v>2141</v>
      </c>
      <c r="E150" s="136" t="s">
        <v>1792</v>
      </c>
      <c r="F150" s="137">
        <v>190000</v>
      </c>
      <c r="G150" s="137">
        <f t="shared" si="6"/>
        <v>161500</v>
      </c>
      <c r="H150" s="137">
        <f t="shared" si="7"/>
        <v>28500</v>
      </c>
      <c r="I150" s="137">
        <v>187088.69</v>
      </c>
      <c r="J150" s="136">
        <v>2</v>
      </c>
      <c r="K150" s="136">
        <v>1</v>
      </c>
      <c r="L150" s="138" t="s">
        <v>2142</v>
      </c>
    </row>
    <row r="151" spans="1:12" hidden="1" x14ac:dyDescent="0.3">
      <c r="A151" s="136" t="s">
        <v>1707</v>
      </c>
      <c r="B151" s="136" t="s">
        <v>2143</v>
      </c>
      <c r="C151" s="136" t="s">
        <v>2144</v>
      </c>
      <c r="D151" s="136" t="s">
        <v>2145</v>
      </c>
      <c r="E151" s="136" t="s">
        <v>1887</v>
      </c>
      <c r="F151" s="137">
        <v>188663</v>
      </c>
      <c r="G151" s="137">
        <f t="shared" si="6"/>
        <v>160363.54999999999</v>
      </c>
      <c r="H151" s="137">
        <f t="shared" si="7"/>
        <v>28299.45</v>
      </c>
      <c r="I151" s="137">
        <v>187600.24</v>
      </c>
    </row>
    <row r="152" spans="1:12" hidden="1" x14ac:dyDescent="0.3">
      <c r="A152" s="136" t="s">
        <v>1707</v>
      </c>
      <c r="B152" s="136" t="s">
        <v>2146</v>
      </c>
      <c r="C152" s="136" t="s">
        <v>2144</v>
      </c>
      <c r="D152" s="136" t="s">
        <v>2147</v>
      </c>
      <c r="E152" s="136" t="s">
        <v>1984</v>
      </c>
      <c r="F152" s="137">
        <v>82628</v>
      </c>
      <c r="G152" s="137">
        <f t="shared" si="6"/>
        <v>70233.8</v>
      </c>
      <c r="H152" s="137">
        <f t="shared" si="7"/>
        <v>12394.199999999999</v>
      </c>
      <c r="I152" s="137">
        <v>82580.750000000015</v>
      </c>
      <c r="J152" s="136">
        <v>1</v>
      </c>
      <c r="K152" s="136">
        <v>1</v>
      </c>
      <c r="L152" s="138" t="s">
        <v>1782</v>
      </c>
    </row>
    <row r="153" spans="1:12" hidden="1" x14ac:dyDescent="0.3">
      <c r="A153" s="136" t="s">
        <v>1707</v>
      </c>
      <c r="B153" s="136" t="s">
        <v>2148</v>
      </c>
      <c r="C153" s="136" t="s">
        <v>2027</v>
      </c>
      <c r="D153" s="136" t="s">
        <v>2149</v>
      </c>
      <c r="E153" s="136" t="s">
        <v>1741</v>
      </c>
      <c r="F153" s="137">
        <v>186447</v>
      </c>
      <c r="G153" s="137">
        <f t="shared" si="6"/>
        <v>158479.94999999998</v>
      </c>
      <c r="H153" s="137">
        <f t="shared" si="7"/>
        <v>27967.05</v>
      </c>
      <c r="I153" s="137">
        <v>5913.95</v>
      </c>
    </row>
    <row r="154" spans="1:12" hidden="1" x14ac:dyDescent="0.3">
      <c r="A154" s="136" t="s">
        <v>1707</v>
      </c>
      <c r="B154" s="136" t="s">
        <v>2150</v>
      </c>
      <c r="C154" s="136" t="s">
        <v>2027</v>
      </c>
      <c r="D154" s="136" t="s">
        <v>2151</v>
      </c>
      <c r="E154" s="136" t="s">
        <v>1792</v>
      </c>
      <c r="F154" s="137">
        <v>139212</v>
      </c>
      <c r="G154" s="137">
        <f t="shared" si="6"/>
        <v>118330.2</v>
      </c>
      <c r="H154" s="137">
        <f t="shared" si="7"/>
        <v>20881.8</v>
      </c>
      <c r="I154" s="137">
        <v>137308.35</v>
      </c>
      <c r="J154" s="136">
        <v>1</v>
      </c>
      <c r="K154" s="136">
        <v>1</v>
      </c>
      <c r="L154" s="138" t="s">
        <v>1719</v>
      </c>
    </row>
    <row r="155" spans="1:12" hidden="1" x14ac:dyDescent="0.3">
      <c r="A155" s="136" t="s">
        <v>1707</v>
      </c>
      <c r="B155" s="136" t="s">
        <v>2152</v>
      </c>
      <c r="C155" s="136" t="s">
        <v>2027</v>
      </c>
      <c r="D155" s="136" t="s">
        <v>2153</v>
      </c>
      <c r="E155" s="136" t="s">
        <v>1792</v>
      </c>
      <c r="F155" s="137">
        <v>60924</v>
      </c>
      <c r="G155" s="137">
        <f t="shared" si="6"/>
        <v>51785.4</v>
      </c>
      <c r="H155" s="137">
        <f t="shared" si="7"/>
        <v>9138.6</v>
      </c>
      <c r="I155" s="137">
        <v>60589.53</v>
      </c>
      <c r="J155" s="136">
        <v>1</v>
      </c>
      <c r="K155" s="136">
        <v>1</v>
      </c>
      <c r="L155" s="138" t="s">
        <v>2154</v>
      </c>
    </row>
    <row r="156" spans="1:12" hidden="1" x14ac:dyDescent="0.3">
      <c r="A156" s="136" t="s">
        <v>1707</v>
      </c>
      <c r="B156" s="136" t="s">
        <v>2155</v>
      </c>
      <c r="C156" s="136" t="s">
        <v>2027</v>
      </c>
      <c r="D156" s="136" t="s">
        <v>2156</v>
      </c>
      <c r="E156" s="136" t="s">
        <v>1792</v>
      </c>
      <c r="F156" s="137">
        <v>127539</v>
      </c>
      <c r="G156" s="137">
        <f t="shared" si="6"/>
        <v>108408.15</v>
      </c>
      <c r="H156" s="137">
        <f t="shared" si="7"/>
        <v>19130.849999999999</v>
      </c>
      <c r="I156" s="137">
        <v>115133.37</v>
      </c>
      <c r="J156" s="136">
        <v>1</v>
      </c>
      <c r="K156" s="136">
        <v>1</v>
      </c>
      <c r="L156" s="138" t="s">
        <v>2157</v>
      </c>
    </row>
    <row r="157" spans="1:12" hidden="1" x14ac:dyDescent="0.3">
      <c r="A157" s="136" t="s">
        <v>1707</v>
      </c>
      <c r="B157" s="136" t="s">
        <v>2158</v>
      </c>
      <c r="C157" s="136" t="s">
        <v>1885</v>
      </c>
      <c r="D157" s="136" t="s">
        <v>2159</v>
      </c>
      <c r="E157" s="136" t="s">
        <v>1887</v>
      </c>
      <c r="F157" s="137">
        <v>200000</v>
      </c>
      <c r="G157" s="137">
        <f t="shared" si="6"/>
        <v>170000</v>
      </c>
      <c r="H157" s="137">
        <f t="shared" si="7"/>
        <v>30000</v>
      </c>
      <c r="I157" s="137">
        <v>199999.36000000002</v>
      </c>
      <c r="J157" s="136">
        <v>1</v>
      </c>
      <c r="K157" s="136">
        <v>1</v>
      </c>
      <c r="L157" s="138" t="s">
        <v>2160</v>
      </c>
    </row>
    <row r="158" spans="1:12" hidden="1" x14ac:dyDescent="0.3">
      <c r="A158" s="136" t="s">
        <v>1707</v>
      </c>
      <c r="B158" s="136" t="s">
        <v>2161</v>
      </c>
      <c r="C158" s="136" t="s">
        <v>2027</v>
      </c>
      <c r="D158" s="136" t="s">
        <v>2162</v>
      </c>
      <c r="E158" s="136" t="s">
        <v>1744</v>
      </c>
      <c r="F158" s="137">
        <v>166668</v>
      </c>
      <c r="G158" s="137">
        <f t="shared" si="6"/>
        <v>141667.79999999999</v>
      </c>
      <c r="H158" s="137">
        <f t="shared" si="7"/>
        <v>25000.2</v>
      </c>
      <c r="I158" s="137">
        <v>156161.26</v>
      </c>
      <c r="J158" s="136">
        <v>1</v>
      </c>
      <c r="K158" s="136">
        <v>1</v>
      </c>
      <c r="L158" s="138" t="s">
        <v>2163</v>
      </c>
    </row>
    <row r="159" spans="1:12" hidden="1" x14ac:dyDescent="0.3">
      <c r="A159" s="136" t="s">
        <v>1707</v>
      </c>
      <c r="B159" s="136" t="s">
        <v>2164</v>
      </c>
      <c r="C159" s="136" t="s">
        <v>2027</v>
      </c>
      <c r="D159" s="136" t="s">
        <v>2165</v>
      </c>
      <c r="E159" s="136" t="s">
        <v>1744</v>
      </c>
      <c r="F159" s="137">
        <v>200000</v>
      </c>
      <c r="G159" s="137">
        <f t="shared" si="6"/>
        <v>170000</v>
      </c>
      <c r="H159" s="137">
        <f t="shared" si="7"/>
        <v>30000</v>
      </c>
      <c r="I159" s="137">
        <v>199815</v>
      </c>
      <c r="J159" s="136">
        <v>1</v>
      </c>
      <c r="K159" s="136">
        <v>1</v>
      </c>
      <c r="L159" s="138" t="s">
        <v>2166</v>
      </c>
    </row>
    <row r="160" spans="1:12" hidden="1" x14ac:dyDescent="0.3">
      <c r="A160" s="136" t="s">
        <v>1707</v>
      </c>
      <c r="B160" s="136" t="s">
        <v>2167</v>
      </c>
      <c r="C160" s="136" t="s">
        <v>2168</v>
      </c>
      <c r="D160" s="136" t="s">
        <v>2169</v>
      </c>
      <c r="E160" s="136" t="s">
        <v>2170</v>
      </c>
      <c r="F160" s="137">
        <v>27380</v>
      </c>
      <c r="G160" s="137">
        <f t="shared" si="6"/>
        <v>23273</v>
      </c>
      <c r="H160" s="137">
        <f t="shared" si="7"/>
        <v>4107</v>
      </c>
      <c r="I160" s="137">
        <v>24896.7</v>
      </c>
      <c r="J160" s="136">
        <v>1</v>
      </c>
      <c r="K160" s="136">
        <v>1</v>
      </c>
      <c r="L160" s="138" t="s">
        <v>2171</v>
      </c>
    </row>
    <row r="161" spans="1:12" hidden="1" x14ac:dyDescent="0.3">
      <c r="A161" s="136" t="s">
        <v>1707</v>
      </c>
      <c r="B161" s="136" t="s">
        <v>2172</v>
      </c>
      <c r="C161" s="136" t="s">
        <v>2168</v>
      </c>
      <c r="D161" s="136" t="s">
        <v>2173</v>
      </c>
      <c r="E161" s="136" t="s">
        <v>2170</v>
      </c>
      <c r="F161" s="137">
        <v>37880</v>
      </c>
      <c r="G161" s="137">
        <f t="shared" si="6"/>
        <v>32198</v>
      </c>
      <c r="H161" s="137">
        <f t="shared" si="7"/>
        <v>5682</v>
      </c>
      <c r="I161" s="137">
        <v>37315.74</v>
      </c>
      <c r="J161" s="136">
        <v>1</v>
      </c>
      <c r="K161" s="136">
        <v>1</v>
      </c>
      <c r="L161" s="138" t="s">
        <v>2174</v>
      </c>
    </row>
    <row r="162" spans="1:12" hidden="1" x14ac:dyDescent="0.3">
      <c r="A162" s="136" t="s">
        <v>1707</v>
      </c>
      <c r="B162" s="136" t="s">
        <v>2175</v>
      </c>
      <c r="C162" s="136" t="s">
        <v>2168</v>
      </c>
      <c r="D162" s="136" t="s">
        <v>2176</v>
      </c>
      <c r="E162" s="136" t="s">
        <v>2170</v>
      </c>
      <c r="F162" s="137">
        <v>41568</v>
      </c>
      <c r="G162" s="137">
        <f t="shared" si="6"/>
        <v>35332.799999999996</v>
      </c>
      <c r="H162" s="137">
        <f t="shared" si="7"/>
        <v>6235.2</v>
      </c>
      <c r="I162" s="137">
        <v>37471.019999999997</v>
      </c>
      <c r="J162" s="136">
        <v>1</v>
      </c>
      <c r="K162" s="136">
        <v>1</v>
      </c>
      <c r="L162" s="138" t="s">
        <v>2045</v>
      </c>
    </row>
    <row r="163" spans="1:12" hidden="1" x14ac:dyDescent="0.3">
      <c r="A163" s="136" t="s">
        <v>1707</v>
      </c>
      <c r="B163" s="136" t="s">
        <v>2177</v>
      </c>
      <c r="C163" s="136" t="s">
        <v>2168</v>
      </c>
      <c r="D163" s="136" t="s">
        <v>2178</v>
      </c>
      <c r="E163" s="136" t="s">
        <v>2170</v>
      </c>
      <c r="F163" s="137">
        <v>43264</v>
      </c>
      <c r="G163" s="137">
        <f t="shared" si="6"/>
        <v>36774.400000000001</v>
      </c>
      <c r="H163" s="137">
        <f t="shared" si="7"/>
        <v>6489.5999999999995</v>
      </c>
      <c r="I163" s="137">
        <v>42580.070000000007</v>
      </c>
      <c r="J163" s="136">
        <v>1</v>
      </c>
      <c r="K163" s="136">
        <v>1</v>
      </c>
      <c r="L163" s="138" t="s">
        <v>2016</v>
      </c>
    </row>
    <row r="164" spans="1:12" hidden="1" x14ac:dyDescent="0.3">
      <c r="A164" s="136" t="s">
        <v>1707</v>
      </c>
      <c r="B164" s="136" t="s">
        <v>2179</v>
      </c>
      <c r="C164" s="136" t="s">
        <v>2168</v>
      </c>
      <c r="D164" s="136" t="s">
        <v>2180</v>
      </c>
      <c r="E164" s="136" t="s">
        <v>2181</v>
      </c>
      <c r="F164" s="137">
        <v>131939</v>
      </c>
      <c r="G164" s="137">
        <f t="shared" si="6"/>
        <v>112148.15</v>
      </c>
      <c r="H164" s="137">
        <f t="shared" si="7"/>
        <v>19790.849999999999</v>
      </c>
      <c r="I164" s="137">
        <v>118700.79000000001</v>
      </c>
      <c r="J164" s="136">
        <v>1</v>
      </c>
      <c r="K164" s="136">
        <v>1</v>
      </c>
      <c r="L164" s="138" t="s">
        <v>2174</v>
      </c>
    </row>
    <row r="165" spans="1:12" hidden="1" x14ac:dyDescent="0.3">
      <c r="A165" s="136" t="s">
        <v>1707</v>
      </c>
      <c r="B165" s="136" t="s">
        <v>2182</v>
      </c>
      <c r="C165" s="136" t="s">
        <v>2168</v>
      </c>
      <c r="D165" s="136" t="s">
        <v>2183</v>
      </c>
      <c r="E165" s="136" t="s">
        <v>2184</v>
      </c>
      <c r="F165" s="137">
        <v>115660</v>
      </c>
      <c r="G165" s="137">
        <f t="shared" si="6"/>
        <v>98311</v>
      </c>
      <c r="H165" s="137">
        <f t="shared" si="7"/>
        <v>17349</v>
      </c>
      <c r="I165" s="137">
        <v>85473.98000000001</v>
      </c>
      <c r="J165" s="136">
        <v>1</v>
      </c>
      <c r="K165" s="136">
        <v>1</v>
      </c>
      <c r="L165" s="138" t="s">
        <v>2185</v>
      </c>
    </row>
    <row r="166" spans="1:12" hidden="1" x14ac:dyDescent="0.3">
      <c r="A166" s="136" t="s">
        <v>1707</v>
      </c>
      <c r="B166" s="136" t="s">
        <v>2186</v>
      </c>
      <c r="C166" s="136" t="s">
        <v>2168</v>
      </c>
      <c r="D166" s="136" t="s">
        <v>2187</v>
      </c>
      <c r="E166" s="136" t="s">
        <v>2184</v>
      </c>
      <c r="F166" s="137">
        <v>40878</v>
      </c>
      <c r="G166" s="137">
        <f t="shared" si="6"/>
        <v>34746.299999999996</v>
      </c>
      <c r="H166" s="137">
        <f t="shared" si="7"/>
        <v>6131.7</v>
      </c>
      <c r="I166" s="137">
        <v>27746.129999999997</v>
      </c>
      <c r="J166" s="136">
        <v>1</v>
      </c>
      <c r="K166" s="136">
        <v>1</v>
      </c>
      <c r="L166" s="138" t="s">
        <v>2171</v>
      </c>
    </row>
    <row r="167" spans="1:12" hidden="1" x14ac:dyDescent="0.3">
      <c r="A167" s="136" t="s">
        <v>1707</v>
      </c>
      <c r="B167" s="136" t="s">
        <v>2188</v>
      </c>
      <c r="C167" s="136" t="s">
        <v>2168</v>
      </c>
      <c r="D167" s="136" t="s">
        <v>2189</v>
      </c>
      <c r="E167" s="136" t="s">
        <v>2184</v>
      </c>
      <c r="F167" s="137">
        <v>26900</v>
      </c>
      <c r="G167" s="137">
        <f t="shared" si="6"/>
        <v>22865</v>
      </c>
      <c r="H167" s="137">
        <f t="shared" si="7"/>
        <v>4035</v>
      </c>
      <c r="I167" s="137">
        <v>26587.809999999998</v>
      </c>
      <c r="J167" s="136">
        <v>1</v>
      </c>
      <c r="K167" s="136">
        <v>1</v>
      </c>
      <c r="L167" s="138" t="s">
        <v>2190</v>
      </c>
    </row>
    <row r="168" spans="1:12" hidden="1" x14ac:dyDescent="0.3">
      <c r="A168" s="136" t="s">
        <v>1707</v>
      </c>
      <c r="B168" s="136" t="s">
        <v>2191</v>
      </c>
      <c r="C168" s="136" t="s">
        <v>2168</v>
      </c>
      <c r="D168" s="136" t="s">
        <v>2192</v>
      </c>
      <c r="E168" s="136" t="s">
        <v>2184</v>
      </c>
      <c r="F168" s="137">
        <v>29887</v>
      </c>
      <c r="G168" s="137">
        <f t="shared" si="6"/>
        <v>25403.95</v>
      </c>
      <c r="H168" s="137">
        <f t="shared" si="7"/>
        <v>4483.05</v>
      </c>
      <c r="I168" s="137">
        <v>28353.060000000005</v>
      </c>
      <c r="J168" s="136">
        <v>1</v>
      </c>
      <c r="K168" s="136">
        <v>1</v>
      </c>
      <c r="L168" s="138" t="s">
        <v>2016</v>
      </c>
    </row>
    <row r="169" spans="1:12" hidden="1" x14ac:dyDescent="0.3">
      <c r="A169" s="136" t="s">
        <v>1707</v>
      </c>
      <c r="B169" s="136" t="s">
        <v>2193</v>
      </c>
      <c r="C169" s="136" t="s">
        <v>2168</v>
      </c>
      <c r="D169" s="136" t="s">
        <v>2194</v>
      </c>
      <c r="E169" s="136" t="s">
        <v>1792</v>
      </c>
      <c r="F169" s="137">
        <v>177236</v>
      </c>
      <c r="G169" s="137">
        <f t="shared" si="6"/>
        <v>150650.6</v>
      </c>
      <c r="H169" s="137">
        <f t="shared" si="7"/>
        <v>26585.399999999998</v>
      </c>
      <c r="I169" s="137">
        <v>176401.16999999998</v>
      </c>
      <c r="J169" s="136">
        <v>2</v>
      </c>
      <c r="K169" s="136">
        <v>1</v>
      </c>
      <c r="L169" s="138" t="s">
        <v>2195</v>
      </c>
    </row>
    <row r="170" spans="1:12" hidden="1" x14ac:dyDescent="0.3">
      <c r="A170" s="136" t="s">
        <v>1707</v>
      </c>
      <c r="B170" s="136" t="s">
        <v>2196</v>
      </c>
      <c r="C170" s="136" t="s">
        <v>2168</v>
      </c>
      <c r="D170" s="136" t="s">
        <v>2197</v>
      </c>
      <c r="E170" s="136" t="s">
        <v>1792</v>
      </c>
      <c r="F170" s="137">
        <v>32440</v>
      </c>
      <c r="G170" s="137">
        <f t="shared" si="6"/>
        <v>27574</v>
      </c>
      <c r="H170" s="137">
        <f t="shared" si="7"/>
        <v>4866</v>
      </c>
      <c r="I170" s="137">
        <v>28427.21</v>
      </c>
      <c r="J170" s="136">
        <v>1</v>
      </c>
      <c r="K170" s="136">
        <v>1</v>
      </c>
      <c r="L170" s="138" t="s">
        <v>2198</v>
      </c>
    </row>
    <row r="171" spans="1:12" hidden="1" x14ac:dyDescent="0.3">
      <c r="A171" s="136" t="s">
        <v>1707</v>
      </c>
      <c r="B171" s="136" t="s">
        <v>2199</v>
      </c>
      <c r="C171" s="136" t="s">
        <v>2168</v>
      </c>
      <c r="D171" s="136" t="s">
        <v>2200</v>
      </c>
      <c r="E171" s="136" t="s">
        <v>2201</v>
      </c>
      <c r="F171" s="137">
        <v>34637</v>
      </c>
      <c r="G171" s="137">
        <f t="shared" si="6"/>
        <v>29441.45</v>
      </c>
      <c r="H171" s="137">
        <f t="shared" si="7"/>
        <v>5195.55</v>
      </c>
      <c r="I171" s="137">
        <v>32208</v>
      </c>
    </row>
    <row r="172" spans="1:12" hidden="1" x14ac:dyDescent="0.3">
      <c r="A172" s="136" t="s">
        <v>1707</v>
      </c>
      <c r="B172" s="136" t="s">
        <v>2202</v>
      </c>
      <c r="C172" s="136" t="s">
        <v>2203</v>
      </c>
      <c r="D172" s="136" t="s">
        <v>2204</v>
      </c>
      <c r="E172" s="136" t="s">
        <v>1718</v>
      </c>
      <c r="F172" s="137">
        <v>113967</v>
      </c>
      <c r="G172" s="137">
        <f t="shared" si="6"/>
        <v>96871.95</v>
      </c>
      <c r="H172" s="137">
        <f t="shared" si="7"/>
        <v>17095.05</v>
      </c>
      <c r="I172" s="137">
        <v>111940.87000000001</v>
      </c>
      <c r="J172" s="136">
        <v>1</v>
      </c>
      <c r="K172" s="136">
        <v>1</v>
      </c>
      <c r="L172" s="138" t="s">
        <v>2205</v>
      </c>
    </row>
    <row r="173" spans="1:12" hidden="1" x14ac:dyDescent="0.3">
      <c r="A173" s="136" t="s">
        <v>1707</v>
      </c>
      <c r="B173" s="136" t="s">
        <v>2206</v>
      </c>
      <c r="C173" s="136" t="s">
        <v>2203</v>
      </c>
      <c r="D173" s="136" t="s">
        <v>2207</v>
      </c>
      <c r="E173" s="136" t="s">
        <v>1718</v>
      </c>
      <c r="F173" s="137">
        <v>94202</v>
      </c>
      <c r="G173" s="137">
        <f t="shared" si="6"/>
        <v>80071.7</v>
      </c>
      <c r="H173" s="137">
        <f t="shared" si="7"/>
        <v>14130.3</v>
      </c>
      <c r="I173" s="137">
        <v>94201.5</v>
      </c>
      <c r="J173" s="136">
        <v>1</v>
      </c>
      <c r="K173" s="136">
        <v>1</v>
      </c>
      <c r="L173" s="138" t="s">
        <v>2208</v>
      </c>
    </row>
    <row r="174" spans="1:12" hidden="1" x14ac:dyDescent="0.3">
      <c r="A174" s="136" t="s">
        <v>1707</v>
      </c>
      <c r="B174" s="136" t="s">
        <v>2209</v>
      </c>
      <c r="C174" s="136" t="s">
        <v>2203</v>
      </c>
      <c r="D174" s="136" t="s">
        <v>2210</v>
      </c>
      <c r="E174" s="136" t="s">
        <v>2211</v>
      </c>
      <c r="F174" s="137">
        <v>40575</v>
      </c>
      <c r="G174" s="137">
        <f t="shared" si="6"/>
        <v>34488.75</v>
      </c>
      <c r="H174" s="137">
        <f t="shared" si="7"/>
        <v>6086.25</v>
      </c>
      <c r="I174" s="137">
        <v>39791.86</v>
      </c>
    </row>
    <row r="175" spans="1:12" hidden="1" x14ac:dyDescent="0.3">
      <c r="A175" s="136" t="s">
        <v>1707</v>
      </c>
      <c r="B175" s="136" t="s">
        <v>2212</v>
      </c>
      <c r="C175" s="136" t="s">
        <v>2203</v>
      </c>
      <c r="D175" s="136" t="s">
        <v>2213</v>
      </c>
      <c r="E175" s="136" t="s">
        <v>2211</v>
      </c>
      <c r="F175" s="137">
        <v>23319</v>
      </c>
      <c r="G175" s="137">
        <f t="shared" si="6"/>
        <v>19821.149999999998</v>
      </c>
      <c r="H175" s="137">
        <f t="shared" si="7"/>
        <v>3497.85</v>
      </c>
      <c r="I175" s="137">
        <v>23318.9</v>
      </c>
      <c r="J175" s="136">
        <v>1</v>
      </c>
      <c r="K175" s="136">
        <v>1</v>
      </c>
      <c r="L175" s="138" t="s">
        <v>2214</v>
      </c>
    </row>
    <row r="176" spans="1:12" hidden="1" x14ac:dyDescent="0.3">
      <c r="A176" s="136" t="s">
        <v>1707</v>
      </c>
      <c r="B176" s="136" t="s">
        <v>2215</v>
      </c>
      <c r="C176" s="136" t="s">
        <v>2203</v>
      </c>
      <c r="D176" s="136" t="s">
        <v>2216</v>
      </c>
      <c r="E176" s="136" t="s">
        <v>1775</v>
      </c>
      <c r="F176" s="137">
        <v>109633</v>
      </c>
      <c r="G176" s="137">
        <f t="shared" si="6"/>
        <v>93188.05</v>
      </c>
      <c r="H176" s="137">
        <f t="shared" si="7"/>
        <v>16444.95</v>
      </c>
      <c r="I176" s="137">
        <v>109216.41</v>
      </c>
      <c r="J176" s="136">
        <v>3</v>
      </c>
      <c r="K176" s="136">
        <v>1</v>
      </c>
      <c r="L176" s="138" t="s">
        <v>2217</v>
      </c>
    </row>
    <row r="177" spans="1:12" hidden="1" x14ac:dyDescent="0.3">
      <c r="A177" s="136" t="s">
        <v>1707</v>
      </c>
      <c r="B177" s="136" t="s">
        <v>2218</v>
      </c>
      <c r="C177" s="136" t="s">
        <v>2203</v>
      </c>
      <c r="D177" s="136" t="s">
        <v>2219</v>
      </c>
      <c r="E177" s="136" t="s">
        <v>2220</v>
      </c>
      <c r="F177" s="137">
        <v>140944</v>
      </c>
      <c r="G177" s="137">
        <f t="shared" si="6"/>
        <v>119802.4</v>
      </c>
      <c r="H177" s="137">
        <f t="shared" si="7"/>
        <v>21141.599999999999</v>
      </c>
      <c r="I177" s="137">
        <v>140944</v>
      </c>
      <c r="J177" s="136">
        <v>3</v>
      </c>
      <c r="K177" s="136">
        <v>1</v>
      </c>
      <c r="L177" s="138" t="s">
        <v>2221</v>
      </c>
    </row>
    <row r="178" spans="1:12" hidden="1" x14ac:dyDescent="0.3">
      <c r="A178" s="136" t="s">
        <v>1707</v>
      </c>
      <c r="B178" s="136" t="s">
        <v>2222</v>
      </c>
      <c r="C178" s="136" t="s">
        <v>2134</v>
      </c>
      <c r="D178" s="136" t="s">
        <v>2223</v>
      </c>
      <c r="E178" s="136" t="s">
        <v>1792</v>
      </c>
      <c r="F178" s="137">
        <v>115913</v>
      </c>
      <c r="G178" s="137">
        <f t="shared" si="6"/>
        <v>98526.05</v>
      </c>
      <c r="H178" s="137">
        <f t="shared" si="7"/>
        <v>17386.95</v>
      </c>
      <c r="I178" s="137">
        <v>115909.8</v>
      </c>
      <c r="J178" s="136">
        <v>3</v>
      </c>
      <c r="K178" s="136">
        <v>1</v>
      </c>
      <c r="L178" s="138" t="s">
        <v>2224</v>
      </c>
    </row>
    <row r="179" spans="1:12" hidden="1" x14ac:dyDescent="0.3">
      <c r="A179" s="136" t="s">
        <v>1707</v>
      </c>
      <c r="B179" s="136" t="s">
        <v>2225</v>
      </c>
      <c r="C179" s="136" t="s">
        <v>1978</v>
      </c>
      <c r="D179" s="136" t="s">
        <v>2226</v>
      </c>
      <c r="E179" s="136" t="s">
        <v>1862</v>
      </c>
      <c r="F179" s="137">
        <v>118708</v>
      </c>
      <c r="G179" s="137">
        <f t="shared" si="6"/>
        <v>100901.8</v>
      </c>
      <c r="H179" s="137">
        <f t="shared" si="7"/>
        <v>17806.2</v>
      </c>
      <c r="I179" s="137">
        <v>114515.45</v>
      </c>
      <c r="J179" s="136">
        <v>2</v>
      </c>
      <c r="K179" s="136">
        <v>1</v>
      </c>
      <c r="L179" s="138" t="s">
        <v>2160</v>
      </c>
    </row>
    <row r="180" spans="1:12" hidden="1" x14ac:dyDescent="0.3">
      <c r="A180" s="136" t="s">
        <v>1901</v>
      </c>
      <c r="B180" s="136" t="s">
        <v>2227</v>
      </c>
      <c r="C180" s="136" t="s">
        <v>2134</v>
      </c>
      <c r="D180" s="136" t="s">
        <v>2228</v>
      </c>
      <c r="E180" s="136" t="s">
        <v>1739</v>
      </c>
      <c r="F180" s="137">
        <v>127390</v>
      </c>
      <c r="G180" s="137">
        <f t="shared" si="6"/>
        <v>108281.5</v>
      </c>
      <c r="H180" s="137">
        <f t="shared" si="7"/>
        <v>19108.5</v>
      </c>
      <c r="I180" s="137">
        <v>127349.82</v>
      </c>
      <c r="J180" s="136">
        <v>1</v>
      </c>
      <c r="K180" s="136">
        <v>1</v>
      </c>
      <c r="L180" s="138" t="s">
        <v>2091</v>
      </c>
    </row>
    <row r="181" spans="1:12" hidden="1" x14ac:dyDescent="0.3">
      <c r="A181" s="136" t="s">
        <v>1707</v>
      </c>
      <c r="B181" s="136" t="s">
        <v>2229</v>
      </c>
      <c r="C181" s="136" t="s">
        <v>2230</v>
      </c>
      <c r="D181" s="136" t="s">
        <v>2231</v>
      </c>
      <c r="E181" s="136" t="s">
        <v>1792</v>
      </c>
      <c r="F181" s="137">
        <v>179027</v>
      </c>
      <c r="G181" s="137">
        <f t="shared" si="6"/>
        <v>152172.94999999998</v>
      </c>
      <c r="H181" s="137">
        <f t="shared" si="7"/>
        <v>26854.05</v>
      </c>
      <c r="I181" s="137">
        <v>178541.44</v>
      </c>
      <c r="J181" s="136">
        <v>7</v>
      </c>
      <c r="K181" s="136">
        <v>1</v>
      </c>
      <c r="L181" s="138" t="s">
        <v>2232</v>
      </c>
    </row>
    <row r="182" spans="1:12" hidden="1" x14ac:dyDescent="0.3">
      <c r="A182" s="136" t="s">
        <v>1707</v>
      </c>
      <c r="B182" s="136" t="s">
        <v>2233</v>
      </c>
      <c r="C182" s="136" t="s">
        <v>2230</v>
      </c>
      <c r="D182" s="136" t="s">
        <v>2234</v>
      </c>
      <c r="E182" s="136" t="s">
        <v>1792</v>
      </c>
      <c r="F182" s="137">
        <v>170758</v>
      </c>
      <c r="G182" s="137">
        <f t="shared" si="6"/>
        <v>145144.29999999999</v>
      </c>
      <c r="H182" s="137">
        <f t="shared" si="7"/>
        <v>25613.7</v>
      </c>
      <c r="I182" s="137">
        <v>170495.68</v>
      </c>
      <c r="J182" s="136">
        <v>2</v>
      </c>
      <c r="K182" s="136">
        <v>1</v>
      </c>
      <c r="L182" s="138" t="s">
        <v>1752</v>
      </c>
    </row>
    <row r="183" spans="1:12" hidden="1" x14ac:dyDescent="0.3">
      <c r="A183" s="136" t="s">
        <v>1707</v>
      </c>
      <c r="B183" s="136" t="s">
        <v>2235</v>
      </c>
      <c r="C183" s="136" t="s">
        <v>2064</v>
      </c>
      <c r="D183" s="136" t="s">
        <v>2236</v>
      </c>
      <c r="E183" s="136" t="s">
        <v>1744</v>
      </c>
      <c r="F183" s="137">
        <v>200000</v>
      </c>
      <c r="G183" s="137">
        <f t="shared" si="6"/>
        <v>170000</v>
      </c>
      <c r="H183" s="137">
        <f t="shared" si="7"/>
        <v>30000</v>
      </c>
      <c r="I183" s="137">
        <v>194959.00999999998</v>
      </c>
      <c r="J183" s="136">
        <v>1</v>
      </c>
      <c r="K183" s="136">
        <v>1</v>
      </c>
      <c r="L183" s="138" t="s">
        <v>2160</v>
      </c>
    </row>
    <row r="184" spans="1:12" hidden="1" x14ac:dyDescent="0.3">
      <c r="A184" s="136" t="s">
        <v>1707</v>
      </c>
      <c r="B184" s="136" t="s">
        <v>2237</v>
      </c>
      <c r="C184" s="136" t="s">
        <v>2238</v>
      </c>
      <c r="D184" s="136" t="s">
        <v>2239</v>
      </c>
      <c r="E184" s="136" t="s">
        <v>1744</v>
      </c>
      <c r="F184" s="137">
        <v>165940</v>
      </c>
      <c r="G184" s="137">
        <f t="shared" si="6"/>
        <v>141049</v>
      </c>
      <c r="H184" s="137">
        <f t="shared" si="7"/>
        <v>24891</v>
      </c>
      <c r="I184" s="137">
        <v>38206.81</v>
      </c>
    </row>
    <row r="185" spans="1:12" hidden="1" x14ac:dyDescent="0.3">
      <c r="A185" s="136" t="s">
        <v>1707</v>
      </c>
      <c r="B185" s="136" t="s">
        <v>2240</v>
      </c>
      <c r="C185" s="136" t="s">
        <v>2241</v>
      </c>
      <c r="D185" s="136" t="s">
        <v>2242</v>
      </c>
      <c r="E185" s="136" t="s">
        <v>1728</v>
      </c>
      <c r="F185" s="137">
        <v>194077</v>
      </c>
      <c r="G185" s="137">
        <f t="shared" si="6"/>
        <v>164965.44999999998</v>
      </c>
      <c r="H185" s="137">
        <f t="shared" si="7"/>
        <v>29111.55</v>
      </c>
      <c r="I185" s="137">
        <v>153484.84999999998</v>
      </c>
      <c r="J185" s="136">
        <v>1</v>
      </c>
      <c r="K185" s="136">
        <v>0</v>
      </c>
      <c r="L185" s="138" t="s">
        <v>2160</v>
      </c>
    </row>
    <row r="186" spans="1:12" hidden="1" x14ac:dyDescent="0.3">
      <c r="A186" s="136" t="s">
        <v>1707</v>
      </c>
      <c r="B186" s="136" t="s">
        <v>2243</v>
      </c>
      <c r="C186" s="136" t="s">
        <v>2238</v>
      </c>
      <c r="D186" s="136" t="s">
        <v>2244</v>
      </c>
      <c r="E186" s="136" t="s">
        <v>1744</v>
      </c>
      <c r="F186" s="137">
        <v>101524</v>
      </c>
      <c r="G186" s="137">
        <f t="shared" si="6"/>
        <v>86295.4</v>
      </c>
      <c r="H186" s="137">
        <f t="shared" si="7"/>
        <v>15228.599999999999</v>
      </c>
      <c r="I186" s="137">
        <v>94797.939999999988</v>
      </c>
      <c r="J186" s="136">
        <v>1</v>
      </c>
      <c r="K186" s="136">
        <v>1</v>
      </c>
      <c r="L186" s="138" t="s">
        <v>2245</v>
      </c>
    </row>
    <row r="187" spans="1:12" hidden="1" x14ac:dyDescent="0.3">
      <c r="A187" s="136" t="s">
        <v>1707</v>
      </c>
      <c r="B187" s="136" t="s">
        <v>2246</v>
      </c>
      <c r="C187" s="136" t="s">
        <v>2238</v>
      </c>
      <c r="D187" s="136" t="s">
        <v>2247</v>
      </c>
      <c r="E187" s="136" t="s">
        <v>1744</v>
      </c>
      <c r="F187" s="137">
        <v>100161</v>
      </c>
      <c r="G187" s="137">
        <f t="shared" si="6"/>
        <v>85136.849999999991</v>
      </c>
      <c r="H187" s="137">
        <f t="shared" si="7"/>
        <v>15024.15</v>
      </c>
      <c r="I187" s="137">
        <v>33084.61</v>
      </c>
    </row>
    <row r="188" spans="1:12" hidden="1" x14ac:dyDescent="0.3">
      <c r="A188" s="136" t="s">
        <v>1707</v>
      </c>
      <c r="B188" s="136" t="s">
        <v>2248</v>
      </c>
      <c r="C188" s="136" t="s">
        <v>2238</v>
      </c>
      <c r="D188" s="136" t="s">
        <v>2249</v>
      </c>
      <c r="E188" s="136" t="s">
        <v>1744</v>
      </c>
      <c r="F188" s="137">
        <v>137420</v>
      </c>
      <c r="G188" s="137">
        <f t="shared" si="6"/>
        <v>116807</v>
      </c>
      <c r="H188" s="137">
        <f t="shared" si="7"/>
        <v>20613</v>
      </c>
      <c r="I188" s="137">
        <v>36546.129999999997</v>
      </c>
    </row>
    <row r="189" spans="1:12" hidden="1" x14ac:dyDescent="0.3">
      <c r="A189" s="136" t="s">
        <v>1901</v>
      </c>
      <c r="B189" s="136" t="s">
        <v>2250</v>
      </c>
      <c r="C189" s="136" t="s">
        <v>2238</v>
      </c>
      <c r="D189" s="136" t="s">
        <v>2251</v>
      </c>
      <c r="E189" s="136" t="s">
        <v>1744</v>
      </c>
      <c r="F189" s="137">
        <v>149083</v>
      </c>
      <c r="G189" s="137">
        <f t="shared" si="6"/>
        <v>126720.55</v>
      </c>
      <c r="H189" s="137">
        <f t="shared" si="7"/>
        <v>22362.45</v>
      </c>
      <c r="I189" s="137">
        <v>55456.509999999995</v>
      </c>
    </row>
    <row r="190" spans="1:12" hidden="1" x14ac:dyDescent="0.3">
      <c r="A190" s="136" t="s">
        <v>1707</v>
      </c>
      <c r="B190" s="136" t="s">
        <v>2252</v>
      </c>
      <c r="C190" s="136" t="s">
        <v>1860</v>
      </c>
      <c r="D190" s="136" t="s">
        <v>2253</v>
      </c>
      <c r="E190" s="136" t="s">
        <v>1862</v>
      </c>
      <c r="F190" s="137">
        <v>160000</v>
      </c>
      <c r="G190" s="137">
        <f t="shared" si="6"/>
        <v>136000</v>
      </c>
      <c r="H190" s="137">
        <f t="shared" si="7"/>
        <v>24000</v>
      </c>
      <c r="I190" s="137">
        <v>157936.52000000002</v>
      </c>
      <c r="J190" s="136">
        <v>1</v>
      </c>
      <c r="K190" s="136">
        <v>1</v>
      </c>
      <c r="L190" s="138" t="s">
        <v>2254</v>
      </c>
    </row>
    <row r="191" spans="1:12" hidden="1" x14ac:dyDescent="0.3">
      <c r="A191" s="136" t="s">
        <v>1707</v>
      </c>
      <c r="B191" s="136" t="s">
        <v>2255</v>
      </c>
      <c r="C191" s="136" t="s">
        <v>2256</v>
      </c>
      <c r="D191" s="136" t="s">
        <v>2257</v>
      </c>
      <c r="E191" s="136" t="s">
        <v>2258</v>
      </c>
      <c r="F191" s="137">
        <v>200000</v>
      </c>
      <c r="G191" s="137">
        <f t="shared" si="6"/>
        <v>170000</v>
      </c>
      <c r="H191" s="137">
        <f t="shared" si="7"/>
        <v>30000</v>
      </c>
      <c r="I191" s="137">
        <v>199802.07</v>
      </c>
      <c r="J191" s="136">
        <v>3</v>
      </c>
      <c r="K191" s="136">
        <v>1</v>
      </c>
      <c r="L191" s="138" t="s">
        <v>2259</v>
      </c>
    </row>
    <row r="192" spans="1:12" hidden="1" x14ac:dyDescent="0.3">
      <c r="A192" s="136" t="s">
        <v>1707</v>
      </c>
      <c r="B192" s="136" t="s">
        <v>2260</v>
      </c>
      <c r="C192" s="136" t="s">
        <v>2256</v>
      </c>
      <c r="D192" s="136" t="s">
        <v>2261</v>
      </c>
      <c r="E192" s="136" t="s">
        <v>2258</v>
      </c>
      <c r="F192" s="137">
        <v>200000</v>
      </c>
      <c r="G192" s="137">
        <f t="shared" si="6"/>
        <v>170000</v>
      </c>
      <c r="H192" s="137">
        <f t="shared" si="7"/>
        <v>30000</v>
      </c>
      <c r="I192" s="137">
        <v>162811.68</v>
      </c>
      <c r="J192" s="136">
        <v>1</v>
      </c>
      <c r="K192" s="136">
        <v>1</v>
      </c>
      <c r="L192" s="138" t="s">
        <v>2262</v>
      </c>
    </row>
    <row r="193" spans="1:12" hidden="1" x14ac:dyDescent="0.3">
      <c r="A193" s="136" t="s">
        <v>1707</v>
      </c>
      <c r="B193" s="136" t="s">
        <v>2263</v>
      </c>
      <c r="C193" s="136" t="s">
        <v>2256</v>
      </c>
      <c r="D193" s="136" t="s">
        <v>2264</v>
      </c>
      <c r="E193" s="136" t="s">
        <v>2265</v>
      </c>
      <c r="F193" s="137">
        <v>63236</v>
      </c>
      <c r="G193" s="137">
        <f t="shared" si="6"/>
        <v>53750.6</v>
      </c>
      <c r="H193" s="137">
        <f t="shared" si="7"/>
        <v>9485.4</v>
      </c>
      <c r="I193" s="137">
        <v>60827.89</v>
      </c>
      <c r="J193" s="136">
        <v>1</v>
      </c>
      <c r="K193" s="136">
        <v>1</v>
      </c>
      <c r="L193" s="138" t="s">
        <v>2266</v>
      </c>
    </row>
    <row r="194" spans="1:12" hidden="1" x14ac:dyDescent="0.3">
      <c r="A194" s="136" t="s">
        <v>1707</v>
      </c>
      <c r="B194" s="136" t="s">
        <v>2267</v>
      </c>
      <c r="C194" s="136" t="s">
        <v>2256</v>
      </c>
      <c r="D194" s="136" t="s">
        <v>2268</v>
      </c>
      <c r="E194" s="136" t="s">
        <v>1744</v>
      </c>
      <c r="F194" s="137">
        <v>196388</v>
      </c>
      <c r="G194" s="137">
        <f t="shared" si="6"/>
        <v>166929.79999999999</v>
      </c>
      <c r="H194" s="137">
        <f t="shared" si="7"/>
        <v>29458.2</v>
      </c>
      <c r="I194" s="137">
        <v>166884.51</v>
      </c>
    </row>
    <row r="195" spans="1:12" hidden="1" x14ac:dyDescent="0.3">
      <c r="A195" s="136" t="s">
        <v>1707</v>
      </c>
      <c r="B195" s="136" t="s">
        <v>2269</v>
      </c>
      <c r="C195" s="136" t="s">
        <v>2256</v>
      </c>
      <c r="D195" s="136" t="s">
        <v>2270</v>
      </c>
      <c r="E195" s="136" t="s">
        <v>1744</v>
      </c>
      <c r="F195" s="137">
        <v>200000</v>
      </c>
      <c r="G195" s="137">
        <f t="shared" si="6"/>
        <v>170000</v>
      </c>
      <c r="H195" s="137">
        <f t="shared" si="7"/>
        <v>30000</v>
      </c>
      <c r="I195" s="137">
        <v>200000</v>
      </c>
    </row>
    <row r="196" spans="1:12" hidden="1" x14ac:dyDescent="0.3">
      <c r="A196" s="136" t="s">
        <v>1707</v>
      </c>
      <c r="B196" s="136" t="s">
        <v>2271</v>
      </c>
      <c r="C196" s="136" t="s">
        <v>2272</v>
      </c>
      <c r="D196" s="136" t="s">
        <v>2273</v>
      </c>
      <c r="E196" s="136" t="s">
        <v>2274</v>
      </c>
      <c r="F196" s="137">
        <v>86253</v>
      </c>
      <c r="G196" s="137">
        <f t="shared" si="6"/>
        <v>73315.05</v>
      </c>
      <c r="H196" s="137">
        <f t="shared" si="7"/>
        <v>12937.949999999999</v>
      </c>
      <c r="I196" s="137">
        <v>86240.16</v>
      </c>
      <c r="J196" s="136">
        <v>1</v>
      </c>
      <c r="K196" s="136">
        <v>1</v>
      </c>
      <c r="L196" s="138" t="s">
        <v>2275</v>
      </c>
    </row>
    <row r="197" spans="1:12" hidden="1" x14ac:dyDescent="0.3">
      <c r="A197" s="136" t="s">
        <v>1707</v>
      </c>
      <c r="B197" s="136" t="s">
        <v>2276</v>
      </c>
      <c r="C197" s="136" t="s">
        <v>2272</v>
      </c>
      <c r="D197" s="136" t="s">
        <v>2277</v>
      </c>
      <c r="E197" s="136" t="s">
        <v>1767</v>
      </c>
      <c r="F197" s="137">
        <v>89065</v>
      </c>
      <c r="G197" s="137">
        <f t="shared" si="6"/>
        <v>75705.25</v>
      </c>
      <c r="H197" s="137">
        <f t="shared" si="7"/>
        <v>13359.75</v>
      </c>
      <c r="I197" s="137">
        <v>89064.99</v>
      </c>
      <c r="J197" s="136">
        <v>3</v>
      </c>
      <c r="K197" s="136">
        <v>1</v>
      </c>
      <c r="L197" s="138" t="s">
        <v>2278</v>
      </c>
    </row>
    <row r="198" spans="1:12" hidden="1" x14ac:dyDescent="0.3">
      <c r="A198" s="136" t="s">
        <v>1707</v>
      </c>
      <c r="B198" s="136" t="s">
        <v>2279</v>
      </c>
      <c r="C198" s="136" t="s">
        <v>2272</v>
      </c>
      <c r="D198" s="136" t="s">
        <v>2280</v>
      </c>
      <c r="E198" s="136" t="s">
        <v>2281</v>
      </c>
      <c r="F198" s="137">
        <v>101877</v>
      </c>
      <c r="G198" s="137">
        <f t="shared" ref="G198:G261" si="8">+F198*0.85</f>
        <v>86595.45</v>
      </c>
      <c r="H198" s="137">
        <f t="shared" ref="H198:H261" si="9">+F198*0.15</f>
        <v>15281.55</v>
      </c>
      <c r="I198" s="137">
        <v>101877</v>
      </c>
      <c r="J198" s="136">
        <v>1</v>
      </c>
      <c r="K198" s="136">
        <v>1</v>
      </c>
      <c r="L198" s="138" t="s">
        <v>2282</v>
      </c>
    </row>
    <row r="199" spans="1:12" hidden="1" x14ac:dyDescent="0.3">
      <c r="A199" s="136" t="s">
        <v>1707</v>
      </c>
      <c r="B199" s="136" t="s">
        <v>2283</v>
      </c>
      <c r="C199" s="136" t="s">
        <v>2272</v>
      </c>
      <c r="D199" s="136" t="s">
        <v>2284</v>
      </c>
      <c r="E199" s="136" t="s">
        <v>2285</v>
      </c>
      <c r="F199" s="137">
        <v>60030</v>
      </c>
      <c r="G199" s="137">
        <f t="shared" si="8"/>
        <v>51025.5</v>
      </c>
      <c r="H199" s="137">
        <f t="shared" si="9"/>
        <v>9004.5</v>
      </c>
      <c r="I199" s="137">
        <v>48875.31</v>
      </c>
      <c r="J199" s="136">
        <v>1</v>
      </c>
      <c r="K199" s="136">
        <v>1</v>
      </c>
      <c r="L199" s="138" t="s">
        <v>2286</v>
      </c>
    </row>
    <row r="200" spans="1:12" hidden="1" x14ac:dyDescent="0.3">
      <c r="A200" s="136" t="s">
        <v>1707</v>
      </c>
      <c r="B200" s="136" t="s">
        <v>2287</v>
      </c>
      <c r="C200" s="136" t="s">
        <v>2272</v>
      </c>
      <c r="D200" s="136" t="s">
        <v>2288</v>
      </c>
      <c r="E200" s="136" t="s">
        <v>2220</v>
      </c>
      <c r="F200" s="137">
        <v>136728</v>
      </c>
      <c r="G200" s="137">
        <f t="shared" si="8"/>
        <v>116218.8</v>
      </c>
      <c r="H200" s="137">
        <f t="shared" si="9"/>
        <v>20509.2</v>
      </c>
      <c r="I200" s="137">
        <v>1760</v>
      </c>
    </row>
    <row r="201" spans="1:12" hidden="1" x14ac:dyDescent="0.3">
      <c r="A201" s="136" t="s">
        <v>1707</v>
      </c>
      <c r="B201" s="136" t="s">
        <v>2289</v>
      </c>
      <c r="C201" s="136" t="s">
        <v>2272</v>
      </c>
      <c r="D201" s="136" t="s">
        <v>2290</v>
      </c>
      <c r="E201" s="136" t="s">
        <v>1987</v>
      </c>
      <c r="F201" s="137">
        <v>100000</v>
      </c>
      <c r="G201" s="137">
        <f t="shared" si="8"/>
        <v>85000</v>
      </c>
      <c r="H201" s="137">
        <f t="shared" si="9"/>
        <v>15000</v>
      </c>
      <c r="I201" s="137">
        <v>98139.26</v>
      </c>
      <c r="J201" s="136">
        <v>1</v>
      </c>
      <c r="K201" s="136">
        <v>1</v>
      </c>
      <c r="L201" s="138" t="s">
        <v>2291</v>
      </c>
    </row>
    <row r="202" spans="1:12" hidden="1" x14ac:dyDescent="0.3">
      <c r="A202" s="136" t="s">
        <v>1707</v>
      </c>
      <c r="B202" s="136" t="s">
        <v>2292</v>
      </c>
      <c r="C202" s="136" t="s">
        <v>2272</v>
      </c>
      <c r="D202" s="136" t="s">
        <v>2293</v>
      </c>
      <c r="E202" s="136" t="s">
        <v>2294</v>
      </c>
      <c r="F202" s="137">
        <v>169595</v>
      </c>
      <c r="G202" s="137">
        <f t="shared" si="8"/>
        <v>144155.75</v>
      </c>
      <c r="H202" s="137">
        <f t="shared" si="9"/>
        <v>25439.25</v>
      </c>
    </row>
    <row r="203" spans="1:12" hidden="1" x14ac:dyDescent="0.3">
      <c r="A203" s="136" t="s">
        <v>1707</v>
      </c>
      <c r="B203" s="136" t="s">
        <v>2295</v>
      </c>
      <c r="C203" s="136" t="s">
        <v>2272</v>
      </c>
      <c r="D203" s="136" t="s">
        <v>2296</v>
      </c>
      <c r="E203" s="136" t="s">
        <v>2297</v>
      </c>
      <c r="F203" s="137">
        <v>175815</v>
      </c>
      <c r="G203" s="137">
        <f t="shared" si="8"/>
        <v>149442.75</v>
      </c>
      <c r="H203" s="137">
        <f t="shared" si="9"/>
        <v>26372.25</v>
      </c>
    </row>
    <row r="204" spans="1:12" hidden="1" x14ac:dyDescent="0.3">
      <c r="A204" s="136" t="s">
        <v>1707</v>
      </c>
      <c r="B204" s="136" t="s">
        <v>2298</v>
      </c>
      <c r="C204" s="136" t="s">
        <v>2299</v>
      </c>
      <c r="D204" s="136" t="s">
        <v>2300</v>
      </c>
      <c r="E204" s="136" t="s">
        <v>2301</v>
      </c>
      <c r="F204" s="137">
        <v>145302</v>
      </c>
      <c r="G204" s="137">
        <f t="shared" si="8"/>
        <v>123506.7</v>
      </c>
      <c r="H204" s="137">
        <f t="shared" si="9"/>
        <v>21795.3</v>
      </c>
      <c r="I204" s="137">
        <v>145291.87000000002</v>
      </c>
      <c r="J204" s="136">
        <v>2</v>
      </c>
      <c r="K204" s="136">
        <v>1</v>
      </c>
      <c r="L204" s="138" t="s">
        <v>2302</v>
      </c>
    </row>
    <row r="205" spans="1:12" hidden="1" x14ac:dyDescent="0.3">
      <c r="A205" s="136" t="s">
        <v>1707</v>
      </c>
      <c r="B205" s="136" t="s">
        <v>2303</v>
      </c>
      <c r="C205" s="136" t="s">
        <v>2299</v>
      </c>
      <c r="D205" s="136" t="s">
        <v>2304</v>
      </c>
      <c r="E205" s="136" t="s">
        <v>2301</v>
      </c>
      <c r="F205" s="137">
        <v>101692</v>
      </c>
      <c r="G205" s="137">
        <f t="shared" si="8"/>
        <v>86438.2</v>
      </c>
      <c r="H205" s="137">
        <f t="shared" si="9"/>
        <v>15253.8</v>
      </c>
    </row>
    <row r="206" spans="1:12" hidden="1" x14ac:dyDescent="0.3">
      <c r="A206" s="136" t="s">
        <v>1707</v>
      </c>
      <c r="B206" s="136" t="s">
        <v>2305</v>
      </c>
      <c r="C206" s="136" t="s">
        <v>2299</v>
      </c>
      <c r="D206" s="136" t="s">
        <v>2306</v>
      </c>
      <c r="E206" s="136" t="s">
        <v>2301</v>
      </c>
      <c r="F206" s="137">
        <v>118365</v>
      </c>
      <c r="G206" s="137">
        <f t="shared" si="8"/>
        <v>100610.25</v>
      </c>
      <c r="H206" s="137">
        <f t="shared" si="9"/>
        <v>17754.75</v>
      </c>
      <c r="I206" s="137">
        <v>101520.54000000001</v>
      </c>
      <c r="J206" s="136">
        <v>1</v>
      </c>
      <c r="K206" s="136">
        <v>6</v>
      </c>
      <c r="L206" s="138" t="s">
        <v>2307</v>
      </c>
    </row>
    <row r="207" spans="1:12" hidden="1" x14ac:dyDescent="0.3">
      <c r="A207" s="136" t="s">
        <v>1707</v>
      </c>
      <c r="B207" s="136" t="s">
        <v>2308</v>
      </c>
      <c r="C207" s="136" t="s">
        <v>2299</v>
      </c>
      <c r="D207" s="136" t="s">
        <v>2309</v>
      </c>
      <c r="E207" s="136" t="s">
        <v>2301</v>
      </c>
      <c r="F207" s="137">
        <v>179975</v>
      </c>
      <c r="G207" s="137">
        <f t="shared" si="8"/>
        <v>152978.75</v>
      </c>
      <c r="H207" s="137">
        <f t="shared" si="9"/>
        <v>26996.25</v>
      </c>
      <c r="I207" s="137">
        <v>168756.04</v>
      </c>
      <c r="J207" s="136">
        <v>1</v>
      </c>
      <c r="K207" s="136">
        <v>6</v>
      </c>
      <c r="L207" s="138" t="s">
        <v>2302</v>
      </c>
    </row>
    <row r="208" spans="1:12" hidden="1" x14ac:dyDescent="0.3">
      <c r="A208" s="136" t="s">
        <v>1707</v>
      </c>
      <c r="B208" s="136" t="s">
        <v>2310</v>
      </c>
      <c r="C208" s="136" t="s">
        <v>2299</v>
      </c>
      <c r="D208" s="136" t="s">
        <v>2311</v>
      </c>
      <c r="E208" s="136" t="s">
        <v>1819</v>
      </c>
      <c r="F208" s="137">
        <v>50000</v>
      </c>
      <c r="G208" s="137">
        <f t="shared" si="8"/>
        <v>42500</v>
      </c>
      <c r="H208" s="137">
        <f t="shared" si="9"/>
        <v>7500</v>
      </c>
      <c r="I208" s="137">
        <v>25000</v>
      </c>
    </row>
    <row r="209" spans="1:12" hidden="1" x14ac:dyDescent="0.3">
      <c r="A209" s="136" t="s">
        <v>1707</v>
      </c>
      <c r="B209" s="136" t="s">
        <v>2312</v>
      </c>
      <c r="C209" s="136" t="s">
        <v>2313</v>
      </c>
      <c r="D209" s="136" t="s">
        <v>2314</v>
      </c>
      <c r="E209" s="136" t="s">
        <v>1984</v>
      </c>
      <c r="F209" s="137">
        <v>176590</v>
      </c>
      <c r="G209" s="137">
        <f t="shared" si="8"/>
        <v>150101.5</v>
      </c>
      <c r="H209" s="137">
        <f t="shared" si="9"/>
        <v>26488.5</v>
      </c>
      <c r="I209" s="137">
        <v>86093.72</v>
      </c>
    </row>
    <row r="210" spans="1:12" hidden="1" x14ac:dyDescent="0.3">
      <c r="A210" s="136" t="s">
        <v>1707</v>
      </c>
      <c r="B210" s="136" t="s">
        <v>2315</v>
      </c>
      <c r="C210" s="136" t="s">
        <v>2313</v>
      </c>
      <c r="D210" s="136" t="s">
        <v>2316</v>
      </c>
      <c r="E210" s="136" t="s">
        <v>2062</v>
      </c>
      <c r="F210" s="137">
        <v>170399</v>
      </c>
      <c r="G210" s="137">
        <f t="shared" si="8"/>
        <v>144839.15</v>
      </c>
      <c r="H210" s="137">
        <f t="shared" si="9"/>
        <v>25559.85</v>
      </c>
      <c r="I210" s="137">
        <v>158429.60999999999</v>
      </c>
      <c r="J210" s="136">
        <v>6</v>
      </c>
      <c r="K210" s="136">
        <v>1</v>
      </c>
      <c r="L210" s="138" t="s">
        <v>2185</v>
      </c>
    </row>
    <row r="211" spans="1:12" hidden="1" x14ac:dyDescent="0.3">
      <c r="A211" s="136" t="s">
        <v>1707</v>
      </c>
      <c r="B211" s="136" t="s">
        <v>2317</v>
      </c>
      <c r="C211" s="136" t="s">
        <v>2313</v>
      </c>
      <c r="D211" s="136" t="s">
        <v>2318</v>
      </c>
      <c r="E211" s="136" t="s">
        <v>2062</v>
      </c>
      <c r="F211" s="137">
        <v>180917</v>
      </c>
      <c r="G211" s="137">
        <f t="shared" si="8"/>
        <v>153779.44999999998</v>
      </c>
      <c r="H211" s="137">
        <f t="shared" si="9"/>
        <v>27137.55</v>
      </c>
      <c r="I211" s="137">
        <v>178552.02</v>
      </c>
      <c r="J211" s="136">
        <v>6</v>
      </c>
      <c r="K211" s="136">
        <v>1</v>
      </c>
      <c r="L211" s="138" t="s">
        <v>2319</v>
      </c>
    </row>
    <row r="212" spans="1:12" hidden="1" x14ac:dyDescent="0.3">
      <c r="A212" s="136" t="s">
        <v>1707</v>
      </c>
      <c r="B212" s="136" t="s">
        <v>2320</v>
      </c>
      <c r="C212" s="136" t="s">
        <v>2313</v>
      </c>
      <c r="D212" s="136" t="s">
        <v>2321</v>
      </c>
      <c r="E212" s="136" t="s">
        <v>2003</v>
      </c>
      <c r="F212" s="137">
        <v>181436</v>
      </c>
      <c r="G212" s="137">
        <f t="shared" si="8"/>
        <v>154220.6</v>
      </c>
      <c r="H212" s="137">
        <f t="shared" si="9"/>
        <v>27215.399999999998</v>
      </c>
      <c r="I212" s="137">
        <v>176337.42</v>
      </c>
      <c r="J212" s="136">
        <v>3</v>
      </c>
      <c r="K212" s="136">
        <v>1</v>
      </c>
      <c r="L212" s="138" t="s">
        <v>2322</v>
      </c>
    </row>
    <row r="213" spans="1:12" hidden="1" x14ac:dyDescent="0.3">
      <c r="A213" s="136" t="s">
        <v>1707</v>
      </c>
      <c r="B213" s="136" t="s">
        <v>2323</v>
      </c>
      <c r="C213" s="136" t="s">
        <v>2313</v>
      </c>
      <c r="D213" s="136" t="s">
        <v>2324</v>
      </c>
      <c r="E213" s="136" t="s">
        <v>2003</v>
      </c>
      <c r="F213" s="137">
        <v>180952</v>
      </c>
      <c r="G213" s="137">
        <f t="shared" si="8"/>
        <v>153809.19999999998</v>
      </c>
      <c r="H213" s="137">
        <f t="shared" si="9"/>
        <v>27142.799999999999</v>
      </c>
      <c r="I213" s="137">
        <v>172296.65</v>
      </c>
      <c r="J213" s="136">
        <v>1</v>
      </c>
      <c r="K213" s="136">
        <v>1</v>
      </c>
      <c r="L213" s="138" t="s">
        <v>2325</v>
      </c>
    </row>
    <row r="214" spans="1:12" hidden="1" x14ac:dyDescent="0.3">
      <c r="A214" s="136" t="s">
        <v>1707</v>
      </c>
      <c r="B214" s="136" t="s">
        <v>2326</v>
      </c>
      <c r="C214" s="136" t="s">
        <v>2064</v>
      </c>
      <c r="D214" s="136" t="s">
        <v>2327</v>
      </c>
      <c r="E214" s="136" t="s">
        <v>2003</v>
      </c>
      <c r="F214" s="137">
        <v>200000</v>
      </c>
      <c r="G214" s="137">
        <f t="shared" si="8"/>
        <v>170000</v>
      </c>
      <c r="H214" s="137">
        <f t="shared" si="9"/>
        <v>30000</v>
      </c>
      <c r="I214" s="137">
        <v>200000</v>
      </c>
      <c r="J214" s="136">
        <v>1</v>
      </c>
      <c r="K214" s="136">
        <v>1</v>
      </c>
      <c r="L214" s="138" t="s">
        <v>2328</v>
      </c>
    </row>
    <row r="215" spans="1:12" hidden="1" x14ac:dyDescent="0.3">
      <c r="A215" s="136" t="s">
        <v>1707</v>
      </c>
      <c r="B215" s="136" t="s">
        <v>2329</v>
      </c>
      <c r="C215" s="136" t="s">
        <v>1870</v>
      </c>
      <c r="D215" s="136" t="s">
        <v>2330</v>
      </c>
      <c r="E215" s="136" t="s">
        <v>1872</v>
      </c>
      <c r="F215" s="137">
        <v>61791</v>
      </c>
      <c r="G215" s="137">
        <f t="shared" si="8"/>
        <v>52522.35</v>
      </c>
      <c r="H215" s="137">
        <f t="shared" si="9"/>
        <v>9268.65</v>
      </c>
      <c r="I215" s="137">
        <v>31995.79</v>
      </c>
      <c r="J215" s="136">
        <v>4</v>
      </c>
      <c r="K215" s="136">
        <v>1</v>
      </c>
      <c r="L215" s="138" t="s">
        <v>2331</v>
      </c>
    </row>
    <row r="216" spans="1:12" hidden="1" x14ac:dyDescent="0.3">
      <c r="A216" s="136" t="s">
        <v>1707</v>
      </c>
      <c r="B216" s="136" t="s">
        <v>2332</v>
      </c>
      <c r="C216" s="136" t="s">
        <v>2333</v>
      </c>
      <c r="D216" s="136" t="s">
        <v>2334</v>
      </c>
      <c r="E216" s="136" t="s">
        <v>1984</v>
      </c>
      <c r="F216" s="137">
        <v>151070</v>
      </c>
      <c r="G216" s="137">
        <f t="shared" si="8"/>
        <v>128409.5</v>
      </c>
      <c r="H216" s="137">
        <f t="shared" si="9"/>
        <v>22660.5</v>
      </c>
      <c r="I216" s="137">
        <v>150930.28</v>
      </c>
      <c r="J216" s="136">
        <v>1</v>
      </c>
      <c r="K216" s="136">
        <v>1</v>
      </c>
      <c r="L216" s="138" t="s">
        <v>2335</v>
      </c>
    </row>
    <row r="217" spans="1:12" hidden="1" x14ac:dyDescent="0.3">
      <c r="A217" s="136" t="s">
        <v>1707</v>
      </c>
      <c r="B217" s="136" t="s">
        <v>2336</v>
      </c>
      <c r="C217" s="136" t="s">
        <v>2238</v>
      </c>
      <c r="D217" s="136" t="s">
        <v>2337</v>
      </c>
      <c r="E217" s="136" t="s">
        <v>1744</v>
      </c>
      <c r="F217" s="137">
        <v>85144</v>
      </c>
      <c r="G217" s="137">
        <f t="shared" si="8"/>
        <v>72372.399999999994</v>
      </c>
      <c r="H217" s="137">
        <f t="shared" si="9"/>
        <v>12771.6</v>
      </c>
      <c r="I217" s="137">
        <v>82366.45</v>
      </c>
      <c r="J217" s="136">
        <v>1</v>
      </c>
      <c r="K217" s="136">
        <v>1</v>
      </c>
      <c r="L217" s="138" t="s">
        <v>2338</v>
      </c>
    </row>
    <row r="218" spans="1:12" hidden="1" x14ac:dyDescent="0.3">
      <c r="A218" s="136" t="s">
        <v>1707</v>
      </c>
      <c r="B218" s="136" t="s">
        <v>2339</v>
      </c>
      <c r="C218" s="136" t="s">
        <v>2116</v>
      </c>
      <c r="D218" s="136" t="s">
        <v>2340</v>
      </c>
      <c r="E218" s="136" t="s">
        <v>2062</v>
      </c>
      <c r="F218" s="137">
        <v>204314.66</v>
      </c>
      <c r="G218" s="137">
        <f t="shared" si="8"/>
        <v>173667.46100000001</v>
      </c>
      <c r="H218" s="137">
        <f t="shared" si="9"/>
        <v>30647.199000000001</v>
      </c>
      <c r="I218" s="137">
        <v>179709.28</v>
      </c>
      <c r="J218" s="136">
        <v>5</v>
      </c>
      <c r="K218" s="136">
        <v>1</v>
      </c>
      <c r="L218" s="138" t="s">
        <v>2341</v>
      </c>
    </row>
    <row r="219" spans="1:12" hidden="1" x14ac:dyDescent="0.3">
      <c r="A219" s="136" t="s">
        <v>1707</v>
      </c>
      <c r="B219" s="136" t="s">
        <v>2342</v>
      </c>
      <c r="C219" s="136" t="s">
        <v>1870</v>
      </c>
      <c r="D219" s="136" t="s">
        <v>2343</v>
      </c>
      <c r="E219" s="136" t="s">
        <v>1872</v>
      </c>
      <c r="F219" s="137">
        <v>47242</v>
      </c>
      <c r="G219" s="137">
        <f t="shared" si="8"/>
        <v>40155.699999999997</v>
      </c>
      <c r="H219" s="137">
        <f t="shared" si="9"/>
        <v>7086.3</v>
      </c>
      <c r="I219" s="137">
        <v>25742.120000000003</v>
      </c>
      <c r="J219" s="136">
        <v>2</v>
      </c>
      <c r="K219" s="136">
        <v>1</v>
      </c>
      <c r="L219" s="138" t="s">
        <v>1833</v>
      </c>
    </row>
    <row r="220" spans="1:12" hidden="1" x14ac:dyDescent="0.3">
      <c r="A220" s="136" t="s">
        <v>1707</v>
      </c>
      <c r="B220" s="136" t="s">
        <v>2344</v>
      </c>
      <c r="C220" s="136" t="s">
        <v>2060</v>
      </c>
      <c r="D220" s="136" t="s">
        <v>2345</v>
      </c>
      <c r="E220" s="136" t="s">
        <v>2062</v>
      </c>
      <c r="F220" s="137">
        <v>129819</v>
      </c>
      <c r="G220" s="137">
        <f t="shared" si="8"/>
        <v>110346.15</v>
      </c>
      <c r="H220" s="137">
        <f t="shared" si="9"/>
        <v>19472.849999999999</v>
      </c>
      <c r="I220" s="137">
        <v>102787.31999999999</v>
      </c>
      <c r="J220" s="136">
        <v>2</v>
      </c>
      <c r="K220" s="136">
        <v>1</v>
      </c>
      <c r="L220" s="138" t="s">
        <v>2346</v>
      </c>
    </row>
    <row r="221" spans="1:12" hidden="1" x14ac:dyDescent="0.3">
      <c r="A221" s="136" t="s">
        <v>1707</v>
      </c>
      <c r="B221" s="136" t="s">
        <v>2347</v>
      </c>
      <c r="C221" s="136" t="s">
        <v>2018</v>
      </c>
      <c r="D221" s="136" t="s">
        <v>2348</v>
      </c>
      <c r="E221" s="136" t="s">
        <v>1744</v>
      </c>
      <c r="F221" s="137">
        <v>196361</v>
      </c>
      <c r="G221" s="137">
        <f t="shared" si="8"/>
        <v>166906.85</v>
      </c>
      <c r="H221" s="137">
        <f t="shared" si="9"/>
        <v>29454.149999999998</v>
      </c>
      <c r="I221" s="137">
        <v>196216.57</v>
      </c>
      <c r="J221" s="136">
        <v>3</v>
      </c>
      <c r="K221" s="136">
        <v>1</v>
      </c>
      <c r="L221" s="138" t="s">
        <v>2349</v>
      </c>
    </row>
    <row r="222" spans="1:12" hidden="1" x14ac:dyDescent="0.3">
      <c r="A222" s="136" t="s">
        <v>1707</v>
      </c>
      <c r="B222" s="136" t="s">
        <v>2350</v>
      </c>
      <c r="C222" s="136" t="s">
        <v>2060</v>
      </c>
      <c r="D222" s="136" t="s">
        <v>2351</v>
      </c>
      <c r="E222" s="136" t="s">
        <v>2062</v>
      </c>
      <c r="F222" s="137">
        <v>165337</v>
      </c>
      <c r="G222" s="137">
        <f t="shared" si="8"/>
        <v>140536.44999999998</v>
      </c>
      <c r="H222" s="137">
        <f t="shared" si="9"/>
        <v>24800.55</v>
      </c>
      <c r="I222" s="137">
        <v>165336</v>
      </c>
      <c r="J222" s="136">
        <v>1</v>
      </c>
      <c r="K222" s="136">
        <v>1</v>
      </c>
      <c r="L222" s="138" t="s">
        <v>2352</v>
      </c>
    </row>
    <row r="223" spans="1:12" hidden="1" x14ac:dyDescent="0.3">
      <c r="A223" s="136" t="s">
        <v>1707</v>
      </c>
      <c r="B223" s="136" t="s">
        <v>2353</v>
      </c>
      <c r="C223" s="136" t="s">
        <v>2060</v>
      </c>
      <c r="D223" s="136" t="s">
        <v>2354</v>
      </c>
      <c r="E223" s="136" t="s">
        <v>2062</v>
      </c>
      <c r="F223" s="137">
        <v>165338</v>
      </c>
      <c r="G223" s="137">
        <f t="shared" si="8"/>
        <v>140537.29999999999</v>
      </c>
      <c r="H223" s="137">
        <f t="shared" si="9"/>
        <v>24800.7</v>
      </c>
      <c r="I223" s="137">
        <v>164262.23000000001</v>
      </c>
    </row>
    <row r="224" spans="1:12" hidden="1" x14ac:dyDescent="0.3">
      <c r="A224" s="136" t="s">
        <v>1707</v>
      </c>
      <c r="B224" s="136" t="s">
        <v>2355</v>
      </c>
      <c r="C224" s="136" t="s">
        <v>2356</v>
      </c>
      <c r="D224" s="136" t="s">
        <v>2357</v>
      </c>
      <c r="E224" s="136" t="s">
        <v>1826</v>
      </c>
      <c r="F224" s="137">
        <v>69875</v>
      </c>
      <c r="G224" s="137">
        <f t="shared" si="8"/>
        <v>59393.75</v>
      </c>
      <c r="H224" s="137">
        <f t="shared" si="9"/>
        <v>10481.25</v>
      </c>
      <c r="I224" s="137">
        <v>69874.98</v>
      </c>
      <c r="J224" s="136">
        <v>2</v>
      </c>
      <c r="K224" s="136">
        <v>1</v>
      </c>
      <c r="L224" s="138" t="s">
        <v>2358</v>
      </c>
    </row>
    <row r="225" spans="1:12" hidden="1" x14ac:dyDescent="0.3">
      <c r="A225" s="136" t="s">
        <v>1707</v>
      </c>
      <c r="B225" s="136" t="s">
        <v>2359</v>
      </c>
      <c r="C225" s="136" t="s">
        <v>2356</v>
      </c>
      <c r="D225" s="136" t="s">
        <v>2360</v>
      </c>
      <c r="E225" s="136" t="s">
        <v>1826</v>
      </c>
      <c r="F225" s="137">
        <v>165046</v>
      </c>
      <c r="G225" s="137">
        <f t="shared" si="8"/>
        <v>140289.1</v>
      </c>
      <c r="H225" s="137">
        <f t="shared" si="9"/>
        <v>24756.899999999998</v>
      </c>
      <c r="I225" s="137">
        <v>162237.46</v>
      </c>
      <c r="J225" s="136">
        <v>1</v>
      </c>
      <c r="K225" s="136">
        <v>1</v>
      </c>
      <c r="L225" s="138" t="s">
        <v>2361</v>
      </c>
    </row>
    <row r="226" spans="1:12" hidden="1" x14ac:dyDescent="0.3">
      <c r="A226" s="136" t="s">
        <v>1707</v>
      </c>
      <c r="B226" s="136" t="s">
        <v>2362</v>
      </c>
      <c r="C226" s="136" t="s">
        <v>2356</v>
      </c>
      <c r="D226" s="136" t="s">
        <v>2363</v>
      </c>
      <c r="E226" s="136" t="s">
        <v>1826</v>
      </c>
      <c r="F226" s="137">
        <v>139016</v>
      </c>
      <c r="G226" s="137">
        <f t="shared" si="8"/>
        <v>118163.59999999999</v>
      </c>
      <c r="H226" s="137">
        <f t="shared" si="9"/>
        <v>20852.399999999998</v>
      </c>
      <c r="I226" s="137">
        <v>133674.71000000002</v>
      </c>
      <c r="J226" s="136">
        <v>1</v>
      </c>
      <c r="K226" s="136">
        <v>1</v>
      </c>
      <c r="L226" s="138" t="s">
        <v>2364</v>
      </c>
    </row>
    <row r="227" spans="1:12" hidden="1" x14ac:dyDescent="0.3">
      <c r="A227" s="136" t="s">
        <v>1707</v>
      </c>
      <c r="B227" s="136" t="s">
        <v>2365</v>
      </c>
      <c r="C227" s="136" t="s">
        <v>2356</v>
      </c>
      <c r="D227" s="136" t="s">
        <v>2366</v>
      </c>
      <c r="E227" s="136" t="s">
        <v>1826</v>
      </c>
      <c r="F227" s="137">
        <v>132608</v>
      </c>
      <c r="G227" s="137">
        <f t="shared" si="8"/>
        <v>112716.8</v>
      </c>
      <c r="H227" s="137">
        <f t="shared" si="9"/>
        <v>19891.2</v>
      </c>
      <c r="I227" s="137">
        <v>123954.6</v>
      </c>
      <c r="J227" s="136">
        <v>2</v>
      </c>
      <c r="K227" s="136">
        <v>1</v>
      </c>
      <c r="L227" s="138" t="s">
        <v>2367</v>
      </c>
    </row>
    <row r="228" spans="1:12" hidden="1" x14ac:dyDescent="0.3">
      <c r="A228" s="136" t="s">
        <v>1707</v>
      </c>
      <c r="B228" s="136" t="s">
        <v>2368</v>
      </c>
      <c r="C228" s="136" t="s">
        <v>2356</v>
      </c>
      <c r="D228" s="136" t="s">
        <v>2369</v>
      </c>
      <c r="E228" s="136" t="s">
        <v>1826</v>
      </c>
      <c r="F228" s="137">
        <v>29404</v>
      </c>
      <c r="G228" s="137">
        <f t="shared" si="8"/>
        <v>24993.399999999998</v>
      </c>
      <c r="H228" s="137">
        <f t="shared" si="9"/>
        <v>4410.5999999999995</v>
      </c>
      <c r="I228" s="137">
        <v>29404</v>
      </c>
      <c r="J228" s="136">
        <v>1</v>
      </c>
      <c r="K228" s="136">
        <v>1</v>
      </c>
      <c r="L228" s="138" t="s">
        <v>2370</v>
      </c>
    </row>
    <row r="229" spans="1:12" hidden="1" x14ac:dyDescent="0.3">
      <c r="A229" s="136" t="s">
        <v>1707</v>
      </c>
      <c r="B229" s="136" t="s">
        <v>2371</v>
      </c>
      <c r="C229" s="136" t="s">
        <v>2356</v>
      </c>
      <c r="D229" s="136" t="s">
        <v>2372</v>
      </c>
      <c r="E229" s="136" t="s">
        <v>1826</v>
      </c>
      <c r="F229" s="137">
        <v>90399</v>
      </c>
      <c r="G229" s="137">
        <f t="shared" si="8"/>
        <v>76839.149999999994</v>
      </c>
      <c r="H229" s="137">
        <f t="shared" si="9"/>
        <v>13559.85</v>
      </c>
      <c r="I229" s="137">
        <v>87348.71</v>
      </c>
      <c r="J229" s="136">
        <v>1</v>
      </c>
      <c r="K229" s="136">
        <v>1</v>
      </c>
      <c r="L229" s="138" t="s">
        <v>2373</v>
      </c>
    </row>
    <row r="230" spans="1:12" hidden="1" x14ac:dyDescent="0.3">
      <c r="A230" s="136" t="s">
        <v>1707</v>
      </c>
      <c r="B230" s="136" t="s">
        <v>2374</v>
      </c>
      <c r="C230" s="136" t="s">
        <v>2375</v>
      </c>
      <c r="D230" s="136" t="s">
        <v>2376</v>
      </c>
      <c r="E230" s="136" t="s">
        <v>1718</v>
      </c>
      <c r="F230" s="137">
        <v>193272</v>
      </c>
      <c r="G230" s="137">
        <f t="shared" si="8"/>
        <v>164281.19999999998</v>
      </c>
      <c r="H230" s="137">
        <f t="shared" si="9"/>
        <v>28990.799999999999</v>
      </c>
      <c r="I230" s="137">
        <v>192422.83999999997</v>
      </c>
      <c r="J230" s="136">
        <v>2</v>
      </c>
      <c r="K230" s="136">
        <v>1</v>
      </c>
      <c r="L230" s="138" t="s">
        <v>1810</v>
      </c>
    </row>
    <row r="231" spans="1:12" hidden="1" x14ac:dyDescent="0.3">
      <c r="A231" s="136" t="s">
        <v>1707</v>
      </c>
      <c r="B231" s="136" t="s">
        <v>2377</v>
      </c>
      <c r="C231" s="136" t="s">
        <v>2375</v>
      </c>
      <c r="D231" s="136" t="s">
        <v>2378</v>
      </c>
      <c r="E231" s="136" t="s">
        <v>1767</v>
      </c>
      <c r="F231" s="137">
        <v>188084</v>
      </c>
      <c r="G231" s="137">
        <f t="shared" si="8"/>
        <v>159871.4</v>
      </c>
      <c r="H231" s="137">
        <f t="shared" si="9"/>
        <v>28212.6</v>
      </c>
      <c r="I231" s="137">
        <v>187505.44</v>
      </c>
      <c r="J231" s="136">
        <v>2</v>
      </c>
      <c r="K231" s="136">
        <v>1</v>
      </c>
      <c r="L231" s="138" t="s">
        <v>2379</v>
      </c>
    </row>
    <row r="232" spans="1:12" hidden="1" x14ac:dyDescent="0.3">
      <c r="A232" s="136" t="s">
        <v>1707</v>
      </c>
      <c r="B232" s="136" t="s">
        <v>2380</v>
      </c>
      <c r="C232" s="136" t="s">
        <v>2375</v>
      </c>
      <c r="D232" s="136" t="s">
        <v>2381</v>
      </c>
      <c r="E232" s="136" t="s">
        <v>2382</v>
      </c>
      <c r="F232" s="137">
        <v>194077</v>
      </c>
      <c r="G232" s="137">
        <f t="shared" si="8"/>
        <v>164965.44999999998</v>
      </c>
      <c r="H232" s="137">
        <f t="shared" si="9"/>
        <v>29111.55</v>
      </c>
      <c r="I232" s="137">
        <v>194076.81000000003</v>
      </c>
      <c r="J232" s="136">
        <v>1</v>
      </c>
      <c r="K232" s="136">
        <v>0</v>
      </c>
      <c r="L232" s="138" t="s">
        <v>2383</v>
      </c>
    </row>
    <row r="233" spans="1:12" hidden="1" x14ac:dyDescent="0.3">
      <c r="A233" s="136" t="s">
        <v>1707</v>
      </c>
      <c r="B233" s="136" t="s">
        <v>2384</v>
      </c>
      <c r="C233" s="136" t="s">
        <v>2375</v>
      </c>
      <c r="D233" s="136" t="s">
        <v>2385</v>
      </c>
      <c r="E233" s="136" t="s">
        <v>2386</v>
      </c>
      <c r="F233" s="137">
        <v>199958</v>
      </c>
      <c r="G233" s="137">
        <f t="shared" si="8"/>
        <v>169964.3</v>
      </c>
      <c r="H233" s="137">
        <f t="shared" si="9"/>
        <v>29993.699999999997</v>
      </c>
    </row>
    <row r="234" spans="1:12" hidden="1" x14ac:dyDescent="0.3">
      <c r="A234" s="136" t="s">
        <v>1707</v>
      </c>
      <c r="B234" s="136" t="s">
        <v>2387</v>
      </c>
      <c r="C234" s="136" t="s">
        <v>2128</v>
      </c>
      <c r="D234" s="136" t="s">
        <v>2388</v>
      </c>
      <c r="E234" s="136" t="s">
        <v>1741</v>
      </c>
      <c r="F234" s="137">
        <v>190000</v>
      </c>
      <c r="G234" s="137">
        <f t="shared" si="8"/>
        <v>161500</v>
      </c>
      <c r="H234" s="137">
        <f t="shared" si="9"/>
        <v>28500</v>
      </c>
      <c r="I234" s="137">
        <v>189999.4</v>
      </c>
      <c r="J234" s="136">
        <v>1</v>
      </c>
      <c r="K234" s="136">
        <v>1</v>
      </c>
      <c r="L234" s="138" t="s">
        <v>2349</v>
      </c>
    </row>
    <row r="235" spans="1:12" hidden="1" x14ac:dyDescent="0.3">
      <c r="A235" s="136" t="s">
        <v>1707</v>
      </c>
      <c r="B235" s="136" t="s">
        <v>2389</v>
      </c>
      <c r="C235" s="136" t="s">
        <v>2390</v>
      </c>
      <c r="D235" s="136" t="s">
        <v>2391</v>
      </c>
      <c r="E235" s="136" t="s">
        <v>2392</v>
      </c>
      <c r="F235" s="137">
        <v>199194</v>
      </c>
      <c r="G235" s="137">
        <f t="shared" si="8"/>
        <v>169314.9</v>
      </c>
      <c r="H235" s="137">
        <f t="shared" si="9"/>
        <v>29879.1</v>
      </c>
      <c r="I235" s="137">
        <v>199153.5</v>
      </c>
      <c r="J235" s="136">
        <v>1</v>
      </c>
      <c r="K235" s="136">
        <v>1</v>
      </c>
      <c r="L235" s="138" t="s">
        <v>2393</v>
      </c>
    </row>
    <row r="236" spans="1:12" hidden="1" x14ac:dyDescent="0.3">
      <c r="A236" s="136" t="s">
        <v>1707</v>
      </c>
      <c r="B236" s="136" t="s">
        <v>2394</v>
      </c>
      <c r="C236" s="136" t="s">
        <v>2390</v>
      </c>
      <c r="D236" s="136" t="s">
        <v>2395</v>
      </c>
      <c r="E236" s="136" t="s">
        <v>2392</v>
      </c>
      <c r="F236" s="137">
        <v>105099</v>
      </c>
      <c r="G236" s="137">
        <f t="shared" si="8"/>
        <v>89334.15</v>
      </c>
      <c r="H236" s="137">
        <f t="shared" si="9"/>
        <v>15764.849999999999</v>
      </c>
      <c r="I236" s="137">
        <v>105098.58</v>
      </c>
      <c r="J236" s="136">
        <v>1</v>
      </c>
      <c r="K236" s="136">
        <v>1</v>
      </c>
      <c r="L236" s="138" t="s">
        <v>2396</v>
      </c>
    </row>
    <row r="237" spans="1:12" hidden="1" x14ac:dyDescent="0.3">
      <c r="A237" s="136" t="s">
        <v>1707</v>
      </c>
      <c r="B237" s="136" t="s">
        <v>2397</v>
      </c>
      <c r="C237" s="136" t="s">
        <v>2390</v>
      </c>
      <c r="D237" s="136" t="s">
        <v>2398</v>
      </c>
      <c r="E237" s="136" t="s">
        <v>2392</v>
      </c>
      <c r="F237" s="137">
        <v>164039</v>
      </c>
      <c r="G237" s="137">
        <f t="shared" si="8"/>
        <v>139433.15</v>
      </c>
      <c r="H237" s="137">
        <f t="shared" si="9"/>
        <v>24605.85</v>
      </c>
      <c r="I237" s="137">
        <v>163998.78000000003</v>
      </c>
      <c r="J237" s="136">
        <v>1</v>
      </c>
      <c r="K237" s="136">
        <v>1</v>
      </c>
      <c r="L237" s="138" t="s">
        <v>2396</v>
      </c>
    </row>
    <row r="238" spans="1:12" hidden="1" x14ac:dyDescent="0.3">
      <c r="A238" s="136" t="s">
        <v>1707</v>
      </c>
      <c r="B238" s="136" t="s">
        <v>2399</v>
      </c>
      <c r="C238" s="136" t="s">
        <v>2390</v>
      </c>
      <c r="D238" s="136" t="s">
        <v>2400</v>
      </c>
      <c r="E238" s="136" t="s">
        <v>2401</v>
      </c>
      <c r="F238" s="137">
        <v>136160</v>
      </c>
      <c r="G238" s="137">
        <f t="shared" si="8"/>
        <v>115736</v>
      </c>
      <c r="H238" s="137">
        <f t="shared" si="9"/>
        <v>20424</v>
      </c>
      <c r="I238" s="137">
        <v>136088.76999999999</v>
      </c>
      <c r="J238" s="136">
        <v>1</v>
      </c>
      <c r="K238" s="136">
        <v>1</v>
      </c>
      <c r="L238" s="138" t="s">
        <v>2402</v>
      </c>
    </row>
    <row r="239" spans="1:12" hidden="1" x14ac:dyDescent="0.3">
      <c r="A239" s="136" t="s">
        <v>1901</v>
      </c>
      <c r="B239" s="136" t="s">
        <v>2403</v>
      </c>
      <c r="C239" s="136" t="s">
        <v>2390</v>
      </c>
      <c r="D239" s="136" t="s">
        <v>2404</v>
      </c>
      <c r="E239" s="136" t="s">
        <v>2405</v>
      </c>
      <c r="F239" s="137">
        <v>163499</v>
      </c>
      <c r="G239" s="137">
        <f t="shared" si="8"/>
        <v>138974.15</v>
      </c>
      <c r="H239" s="137">
        <f t="shared" si="9"/>
        <v>24524.85</v>
      </c>
      <c r="I239" s="137">
        <v>163451.29</v>
      </c>
      <c r="J239" s="136">
        <v>2</v>
      </c>
      <c r="K239" s="136">
        <v>1</v>
      </c>
      <c r="L239" s="138" t="s">
        <v>2406</v>
      </c>
    </row>
    <row r="240" spans="1:12" hidden="1" x14ac:dyDescent="0.3">
      <c r="A240" s="136" t="s">
        <v>1707</v>
      </c>
      <c r="B240" s="136" t="s">
        <v>2407</v>
      </c>
      <c r="C240" s="136" t="s">
        <v>2408</v>
      </c>
      <c r="D240" s="136" t="s">
        <v>2409</v>
      </c>
      <c r="E240" s="136" t="s">
        <v>2211</v>
      </c>
      <c r="F240" s="137">
        <v>46362</v>
      </c>
      <c r="G240" s="137">
        <f t="shared" si="8"/>
        <v>39407.699999999997</v>
      </c>
      <c r="H240" s="137">
        <f t="shared" si="9"/>
        <v>6954.3</v>
      </c>
      <c r="I240" s="137">
        <v>46293.75</v>
      </c>
      <c r="J240" s="136">
        <v>2</v>
      </c>
      <c r="K240" s="136">
        <v>1</v>
      </c>
      <c r="L240" s="138" t="s">
        <v>2054</v>
      </c>
    </row>
    <row r="241" spans="1:12" hidden="1" x14ac:dyDescent="0.3">
      <c r="A241" s="136" t="s">
        <v>1707</v>
      </c>
      <c r="B241" s="136" t="s">
        <v>2410</v>
      </c>
      <c r="C241" s="136" t="s">
        <v>2408</v>
      </c>
      <c r="D241" s="136" t="s">
        <v>2411</v>
      </c>
      <c r="E241" s="136" t="s">
        <v>2412</v>
      </c>
      <c r="F241" s="137">
        <v>62119</v>
      </c>
      <c r="G241" s="137">
        <f t="shared" si="8"/>
        <v>52801.15</v>
      </c>
      <c r="H241" s="137">
        <f t="shared" si="9"/>
        <v>9317.85</v>
      </c>
      <c r="I241" s="137">
        <v>62118.400000000001</v>
      </c>
      <c r="J241" s="136">
        <v>1</v>
      </c>
      <c r="K241" s="136">
        <v>1</v>
      </c>
      <c r="L241" s="138" t="s">
        <v>2413</v>
      </c>
    </row>
    <row r="242" spans="1:12" hidden="1" x14ac:dyDescent="0.3">
      <c r="A242" s="136" t="s">
        <v>1707</v>
      </c>
      <c r="B242" s="136" t="s">
        <v>2414</v>
      </c>
      <c r="C242" s="136" t="s">
        <v>2408</v>
      </c>
      <c r="D242" s="136" t="s">
        <v>2415</v>
      </c>
      <c r="E242" s="136" t="s">
        <v>1744</v>
      </c>
      <c r="F242" s="137">
        <v>44672</v>
      </c>
      <c r="G242" s="137">
        <f t="shared" si="8"/>
        <v>37971.199999999997</v>
      </c>
      <c r="H242" s="137">
        <f t="shared" si="9"/>
        <v>6700.8</v>
      </c>
      <c r="I242" s="137">
        <v>44670.92</v>
      </c>
      <c r="J242" s="136">
        <v>2</v>
      </c>
      <c r="K242" s="136">
        <v>1</v>
      </c>
      <c r="L242" s="138" t="s">
        <v>1782</v>
      </c>
    </row>
    <row r="243" spans="1:12" hidden="1" x14ac:dyDescent="0.3">
      <c r="A243" s="136" t="s">
        <v>1707</v>
      </c>
      <c r="B243" s="136" t="s">
        <v>2416</v>
      </c>
      <c r="C243" s="136" t="s">
        <v>2408</v>
      </c>
      <c r="D243" s="136" t="s">
        <v>2417</v>
      </c>
      <c r="E243" s="136" t="s">
        <v>1744</v>
      </c>
      <c r="F243" s="137">
        <v>44837</v>
      </c>
      <c r="G243" s="137">
        <f t="shared" si="8"/>
        <v>38111.449999999997</v>
      </c>
      <c r="H243" s="137">
        <f t="shared" si="9"/>
        <v>6725.55</v>
      </c>
      <c r="I243" s="137">
        <v>44836.159999999996</v>
      </c>
      <c r="J243" s="136">
        <v>2</v>
      </c>
      <c r="K243" s="136">
        <v>1</v>
      </c>
      <c r="L243" s="138" t="s">
        <v>1782</v>
      </c>
    </row>
    <row r="244" spans="1:12" hidden="1" x14ac:dyDescent="0.3">
      <c r="A244" s="136" t="s">
        <v>1707</v>
      </c>
      <c r="B244" s="136" t="s">
        <v>2418</v>
      </c>
      <c r="C244" s="136" t="s">
        <v>2419</v>
      </c>
      <c r="D244" s="136" t="s">
        <v>2420</v>
      </c>
      <c r="E244" s="136" t="s">
        <v>1792</v>
      </c>
      <c r="F244" s="137">
        <v>169165</v>
      </c>
      <c r="G244" s="137">
        <f t="shared" si="8"/>
        <v>143790.25</v>
      </c>
      <c r="H244" s="137">
        <f t="shared" si="9"/>
        <v>25374.75</v>
      </c>
      <c r="I244" s="137">
        <v>167991.09</v>
      </c>
      <c r="J244" s="136">
        <v>1</v>
      </c>
      <c r="K244" s="136">
        <v>1</v>
      </c>
      <c r="L244" s="138" t="s">
        <v>2421</v>
      </c>
    </row>
    <row r="245" spans="1:12" hidden="1" x14ac:dyDescent="0.3">
      <c r="A245" s="136" t="s">
        <v>1707</v>
      </c>
      <c r="B245" s="136" t="s">
        <v>2422</v>
      </c>
      <c r="C245" s="136" t="s">
        <v>2419</v>
      </c>
      <c r="D245" s="136" t="s">
        <v>2423</v>
      </c>
      <c r="E245" s="136" t="s">
        <v>1792</v>
      </c>
      <c r="F245" s="137">
        <v>200000</v>
      </c>
      <c r="G245" s="137">
        <f t="shared" si="8"/>
        <v>170000</v>
      </c>
      <c r="H245" s="137">
        <f t="shared" si="9"/>
        <v>30000</v>
      </c>
      <c r="I245" s="137">
        <v>19589.36</v>
      </c>
    </row>
    <row r="246" spans="1:12" hidden="1" x14ac:dyDescent="0.3">
      <c r="A246" s="136" t="s">
        <v>1707</v>
      </c>
      <c r="B246" s="136" t="s">
        <v>2424</v>
      </c>
      <c r="C246" s="136" t="s">
        <v>2419</v>
      </c>
      <c r="D246" s="136" t="s">
        <v>2425</v>
      </c>
      <c r="E246" s="136" t="s">
        <v>1792</v>
      </c>
      <c r="F246" s="137">
        <v>200000</v>
      </c>
      <c r="G246" s="137">
        <f t="shared" si="8"/>
        <v>170000</v>
      </c>
      <c r="H246" s="137">
        <f t="shared" si="9"/>
        <v>30000</v>
      </c>
      <c r="I246" s="137">
        <v>198337.39</v>
      </c>
      <c r="J246" s="136">
        <v>1</v>
      </c>
      <c r="K246" s="136">
        <v>1</v>
      </c>
      <c r="L246" s="138" t="s">
        <v>2421</v>
      </c>
    </row>
    <row r="247" spans="1:12" hidden="1" x14ac:dyDescent="0.3">
      <c r="A247" s="136" t="s">
        <v>1707</v>
      </c>
      <c r="B247" s="136" t="s">
        <v>2426</v>
      </c>
      <c r="C247" s="136" t="s">
        <v>2419</v>
      </c>
      <c r="D247" s="136" t="s">
        <v>2427</v>
      </c>
      <c r="E247" s="136" t="s">
        <v>1792</v>
      </c>
      <c r="F247" s="137">
        <v>169165</v>
      </c>
      <c r="G247" s="137">
        <f t="shared" si="8"/>
        <v>143790.25</v>
      </c>
      <c r="H247" s="137">
        <f t="shared" si="9"/>
        <v>25374.75</v>
      </c>
      <c r="I247" s="137">
        <v>162614.89000000001</v>
      </c>
      <c r="J247" s="136">
        <v>1</v>
      </c>
      <c r="K247" s="136">
        <v>1</v>
      </c>
      <c r="L247" s="138" t="s">
        <v>1782</v>
      </c>
    </row>
    <row r="248" spans="1:12" hidden="1" x14ac:dyDescent="0.3">
      <c r="A248" s="136" t="s">
        <v>1707</v>
      </c>
      <c r="B248" s="136" t="s">
        <v>2428</v>
      </c>
      <c r="C248" s="136" t="s">
        <v>2419</v>
      </c>
      <c r="D248" s="136" t="s">
        <v>2429</v>
      </c>
      <c r="E248" s="136" t="s">
        <v>2430</v>
      </c>
      <c r="F248" s="137">
        <v>110395</v>
      </c>
      <c r="G248" s="137">
        <f t="shared" si="8"/>
        <v>93835.75</v>
      </c>
      <c r="H248" s="137">
        <f t="shared" si="9"/>
        <v>16559.25</v>
      </c>
      <c r="I248" s="137">
        <v>22000</v>
      </c>
    </row>
    <row r="249" spans="1:12" hidden="1" x14ac:dyDescent="0.3">
      <c r="A249" s="136" t="s">
        <v>1707</v>
      </c>
      <c r="B249" s="136" t="s">
        <v>2431</v>
      </c>
      <c r="C249" s="136" t="s">
        <v>1961</v>
      </c>
      <c r="D249" s="136" t="s">
        <v>2432</v>
      </c>
      <c r="E249" s="136" t="s">
        <v>1826</v>
      </c>
      <c r="F249" s="137">
        <v>119340</v>
      </c>
      <c r="G249" s="137">
        <f t="shared" si="8"/>
        <v>101439</v>
      </c>
      <c r="H249" s="137">
        <f t="shared" si="9"/>
        <v>17901</v>
      </c>
      <c r="I249" s="137">
        <v>115287.09999999999</v>
      </c>
      <c r="J249" s="136">
        <v>1</v>
      </c>
      <c r="K249" s="136">
        <v>1</v>
      </c>
      <c r="L249" s="138" t="s">
        <v>2433</v>
      </c>
    </row>
    <row r="250" spans="1:12" hidden="1" x14ac:dyDescent="0.3">
      <c r="A250" s="136" t="s">
        <v>1707</v>
      </c>
      <c r="B250" s="136" t="s">
        <v>2434</v>
      </c>
      <c r="C250" s="136" t="s">
        <v>1961</v>
      </c>
      <c r="D250" s="136" t="s">
        <v>2435</v>
      </c>
      <c r="E250" s="136" t="s">
        <v>1826</v>
      </c>
      <c r="F250" s="137">
        <v>85335</v>
      </c>
      <c r="G250" s="137">
        <f t="shared" si="8"/>
        <v>72534.75</v>
      </c>
      <c r="H250" s="137">
        <f t="shared" si="9"/>
        <v>12800.25</v>
      </c>
      <c r="I250" s="137">
        <v>56568.4</v>
      </c>
      <c r="J250" s="136">
        <v>1</v>
      </c>
      <c r="K250" s="136">
        <v>1</v>
      </c>
      <c r="L250" s="138" t="s">
        <v>1868</v>
      </c>
    </row>
    <row r="251" spans="1:12" hidden="1" x14ac:dyDescent="0.3">
      <c r="A251" s="136" t="s">
        <v>1707</v>
      </c>
      <c r="B251" s="136" t="s">
        <v>2436</v>
      </c>
      <c r="C251" s="136" t="s">
        <v>1961</v>
      </c>
      <c r="D251" s="136" t="s">
        <v>2437</v>
      </c>
      <c r="E251" s="136" t="s">
        <v>1826</v>
      </c>
      <c r="F251" s="137">
        <v>50599</v>
      </c>
      <c r="G251" s="137">
        <f t="shared" si="8"/>
        <v>43009.15</v>
      </c>
      <c r="H251" s="137">
        <f t="shared" si="9"/>
        <v>7589.8499999999995</v>
      </c>
      <c r="I251" s="137">
        <v>50130.14</v>
      </c>
      <c r="J251" s="136">
        <v>1</v>
      </c>
      <c r="K251" s="136">
        <v>1</v>
      </c>
      <c r="L251" s="138" t="s">
        <v>2438</v>
      </c>
    </row>
    <row r="252" spans="1:12" hidden="1" x14ac:dyDescent="0.3">
      <c r="A252" s="136" t="s">
        <v>1901</v>
      </c>
      <c r="B252" s="136" t="s">
        <v>2439</v>
      </c>
      <c r="C252" s="136" t="s">
        <v>2238</v>
      </c>
      <c r="D252" s="136" t="s">
        <v>2440</v>
      </c>
      <c r="E252" s="136" t="s">
        <v>1744</v>
      </c>
      <c r="F252" s="137">
        <v>94689</v>
      </c>
      <c r="G252" s="137">
        <f t="shared" si="8"/>
        <v>80485.649999999994</v>
      </c>
      <c r="H252" s="137">
        <f t="shared" si="9"/>
        <v>14203.35</v>
      </c>
      <c r="I252" s="137">
        <v>70634.73000000001</v>
      </c>
      <c r="J252" s="136">
        <v>1</v>
      </c>
      <c r="K252" s="136">
        <v>1</v>
      </c>
      <c r="L252" s="138" t="s">
        <v>2441</v>
      </c>
    </row>
    <row r="253" spans="1:12" hidden="1" x14ac:dyDescent="0.3">
      <c r="A253" s="136" t="s">
        <v>1901</v>
      </c>
      <c r="B253" s="136" t="s">
        <v>2442</v>
      </c>
      <c r="C253" s="136" t="s">
        <v>1961</v>
      </c>
      <c r="D253" s="136" t="s">
        <v>2443</v>
      </c>
      <c r="E253" s="136" t="s">
        <v>2444</v>
      </c>
      <c r="F253" s="137">
        <v>199999</v>
      </c>
      <c r="G253" s="137">
        <f t="shared" si="8"/>
        <v>169999.15</v>
      </c>
      <c r="H253" s="137">
        <f t="shared" si="9"/>
        <v>29999.85</v>
      </c>
      <c r="I253" s="137">
        <v>14996</v>
      </c>
    </row>
    <row r="254" spans="1:12" hidden="1" x14ac:dyDescent="0.3">
      <c r="A254" s="136" t="s">
        <v>1707</v>
      </c>
      <c r="B254" s="136" t="s">
        <v>2445</v>
      </c>
      <c r="C254" s="136" t="s">
        <v>2446</v>
      </c>
      <c r="D254" s="136" t="s">
        <v>2447</v>
      </c>
      <c r="E254" s="136" t="s">
        <v>2448</v>
      </c>
      <c r="F254" s="137">
        <v>79580</v>
      </c>
      <c r="G254" s="137">
        <f t="shared" si="8"/>
        <v>67643</v>
      </c>
      <c r="H254" s="137">
        <f t="shared" si="9"/>
        <v>11937</v>
      </c>
      <c r="I254" s="137">
        <v>79580</v>
      </c>
      <c r="J254" s="136">
        <v>3</v>
      </c>
      <c r="K254" s="136">
        <v>1</v>
      </c>
      <c r="L254" s="138" t="s">
        <v>2449</v>
      </c>
    </row>
    <row r="255" spans="1:12" hidden="1" x14ac:dyDescent="0.3">
      <c r="A255" s="136" t="s">
        <v>1707</v>
      </c>
      <c r="B255" s="136" t="s">
        <v>2450</v>
      </c>
      <c r="C255" s="136" t="s">
        <v>2446</v>
      </c>
      <c r="D255" s="136" t="s">
        <v>2451</v>
      </c>
      <c r="E255" s="136" t="s">
        <v>1741</v>
      </c>
      <c r="F255" s="137">
        <v>150956</v>
      </c>
      <c r="G255" s="137">
        <f t="shared" si="8"/>
        <v>128312.59999999999</v>
      </c>
      <c r="H255" s="137">
        <f t="shared" si="9"/>
        <v>22643.399999999998</v>
      </c>
      <c r="I255" s="137">
        <v>150954.66</v>
      </c>
      <c r="J255" s="136">
        <v>1</v>
      </c>
      <c r="K255" s="136">
        <v>1</v>
      </c>
      <c r="L255" s="138" t="s">
        <v>2262</v>
      </c>
    </row>
    <row r="256" spans="1:12" hidden="1" x14ac:dyDescent="0.3">
      <c r="A256" s="136" t="s">
        <v>1707</v>
      </c>
      <c r="B256" s="136" t="s">
        <v>2452</v>
      </c>
      <c r="C256" s="136" t="s">
        <v>2446</v>
      </c>
      <c r="D256" s="136" t="s">
        <v>2453</v>
      </c>
      <c r="E256" s="136" t="s">
        <v>1822</v>
      </c>
      <c r="F256" s="137">
        <v>183131</v>
      </c>
      <c r="G256" s="137">
        <f t="shared" si="8"/>
        <v>155661.35</v>
      </c>
      <c r="H256" s="137">
        <f t="shared" si="9"/>
        <v>27469.649999999998</v>
      </c>
    </row>
    <row r="257" spans="1:12" hidden="1" x14ac:dyDescent="0.3">
      <c r="A257" s="136" t="s">
        <v>1707</v>
      </c>
      <c r="B257" s="136" t="s">
        <v>2454</v>
      </c>
      <c r="C257" s="136" t="s">
        <v>2455</v>
      </c>
      <c r="D257" s="136" t="s">
        <v>2456</v>
      </c>
      <c r="E257" s="136" t="s">
        <v>2457</v>
      </c>
      <c r="F257" s="137">
        <v>200000</v>
      </c>
      <c r="G257" s="137">
        <f t="shared" si="8"/>
        <v>170000</v>
      </c>
      <c r="H257" s="137">
        <f t="shared" si="9"/>
        <v>30000</v>
      </c>
      <c r="I257" s="137">
        <v>193453.75</v>
      </c>
      <c r="J257" s="136">
        <v>3</v>
      </c>
      <c r="K257" s="136">
        <v>1</v>
      </c>
      <c r="L257" s="138" t="s">
        <v>1752</v>
      </c>
    </row>
    <row r="258" spans="1:12" hidden="1" x14ac:dyDescent="0.3">
      <c r="A258" s="136" t="s">
        <v>1707</v>
      </c>
      <c r="B258" s="136" t="s">
        <v>2458</v>
      </c>
      <c r="C258" s="136" t="s">
        <v>2459</v>
      </c>
      <c r="D258" s="136" t="s">
        <v>2460</v>
      </c>
      <c r="E258" s="136" t="s">
        <v>1792</v>
      </c>
      <c r="F258" s="137">
        <v>53760</v>
      </c>
      <c r="G258" s="137">
        <f t="shared" si="8"/>
        <v>45696</v>
      </c>
      <c r="H258" s="137">
        <f t="shared" si="9"/>
        <v>8064</v>
      </c>
      <c r="I258" s="137">
        <v>52746.350000000006</v>
      </c>
      <c r="J258" s="136">
        <v>1</v>
      </c>
      <c r="K258" s="136">
        <v>1</v>
      </c>
      <c r="L258" s="138" t="s">
        <v>2461</v>
      </c>
    </row>
    <row r="259" spans="1:12" hidden="1" x14ac:dyDescent="0.3">
      <c r="A259" s="136" t="s">
        <v>1707</v>
      </c>
      <c r="B259" s="136" t="s">
        <v>2462</v>
      </c>
      <c r="C259" s="136" t="s">
        <v>2459</v>
      </c>
      <c r="D259" s="136" t="s">
        <v>2463</v>
      </c>
      <c r="E259" s="136" t="s">
        <v>1792</v>
      </c>
      <c r="F259" s="137">
        <v>44574</v>
      </c>
      <c r="G259" s="137">
        <f t="shared" si="8"/>
        <v>37887.9</v>
      </c>
      <c r="H259" s="137">
        <f t="shared" si="9"/>
        <v>6686.0999999999995</v>
      </c>
      <c r="I259" s="137">
        <v>44310</v>
      </c>
      <c r="J259" s="136">
        <v>1</v>
      </c>
      <c r="K259" s="136">
        <v>1</v>
      </c>
      <c r="L259" s="138" t="s">
        <v>2461</v>
      </c>
    </row>
    <row r="260" spans="1:12" hidden="1" x14ac:dyDescent="0.3">
      <c r="A260" s="136" t="s">
        <v>1707</v>
      </c>
      <c r="B260" s="136" t="s">
        <v>2464</v>
      </c>
      <c r="C260" s="136" t="s">
        <v>2459</v>
      </c>
      <c r="D260" s="136" t="s">
        <v>2465</v>
      </c>
      <c r="E260" s="136" t="s">
        <v>1792</v>
      </c>
      <c r="F260" s="137">
        <v>46064</v>
      </c>
      <c r="G260" s="137">
        <f t="shared" si="8"/>
        <v>39154.400000000001</v>
      </c>
      <c r="H260" s="137">
        <f t="shared" si="9"/>
        <v>6909.5999999999995</v>
      </c>
      <c r="I260" s="137">
        <v>45874.350000000006</v>
      </c>
      <c r="J260" s="136">
        <v>1</v>
      </c>
      <c r="K260" s="136">
        <v>1</v>
      </c>
      <c r="L260" s="138" t="s">
        <v>2461</v>
      </c>
    </row>
    <row r="261" spans="1:12" hidden="1" x14ac:dyDescent="0.3">
      <c r="A261" s="136" t="s">
        <v>1707</v>
      </c>
      <c r="B261" s="136" t="s">
        <v>2466</v>
      </c>
      <c r="C261" s="136" t="s">
        <v>2459</v>
      </c>
      <c r="D261" s="136" t="s">
        <v>2467</v>
      </c>
      <c r="E261" s="136" t="s">
        <v>1792</v>
      </c>
      <c r="F261" s="137">
        <v>53760</v>
      </c>
      <c r="G261" s="137">
        <f t="shared" si="8"/>
        <v>45696</v>
      </c>
      <c r="H261" s="137">
        <f t="shared" si="9"/>
        <v>8064</v>
      </c>
      <c r="I261" s="137">
        <v>53066.350000000006</v>
      </c>
      <c r="J261" s="136">
        <v>1</v>
      </c>
      <c r="K261" s="136">
        <v>1</v>
      </c>
      <c r="L261" s="138" t="s">
        <v>2461</v>
      </c>
    </row>
    <row r="262" spans="1:12" hidden="1" x14ac:dyDescent="0.3">
      <c r="A262" s="136" t="s">
        <v>1707</v>
      </c>
      <c r="B262" s="136" t="s">
        <v>2468</v>
      </c>
      <c r="C262" s="136" t="s">
        <v>2459</v>
      </c>
      <c r="D262" s="136" t="s">
        <v>2469</v>
      </c>
      <c r="E262" s="136" t="s">
        <v>1792</v>
      </c>
      <c r="F262" s="137">
        <v>46064</v>
      </c>
      <c r="G262" s="137">
        <f t="shared" ref="G262:G277" si="10">+F262*0.85</f>
        <v>39154.400000000001</v>
      </c>
      <c r="H262" s="137">
        <f t="shared" ref="H262:H277" si="11">+F262*0.15</f>
        <v>6909.5999999999995</v>
      </c>
      <c r="I262" s="137">
        <v>45786.350000000006</v>
      </c>
      <c r="J262" s="136">
        <v>1</v>
      </c>
      <c r="K262" s="136">
        <v>1</v>
      </c>
      <c r="L262" s="138" t="s">
        <v>2461</v>
      </c>
    </row>
    <row r="263" spans="1:12" hidden="1" x14ac:dyDescent="0.3">
      <c r="A263" s="136" t="s">
        <v>1707</v>
      </c>
      <c r="B263" s="136" t="s">
        <v>2470</v>
      </c>
      <c r="C263" s="136" t="s">
        <v>2459</v>
      </c>
      <c r="D263" s="136" t="s">
        <v>2471</v>
      </c>
      <c r="E263" s="136" t="s">
        <v>1792</v>
      </c>
      <c r="F263" s="137">
        <v>53744</v>
      </c>
      <c r="G263" s="137">
        <f t="shared" si="10"/>
        <v>45682.400000000001</v>
      </c>
      <c r="H263" s="137">
        <f t="shared" si="11"/>
        <v>8061.5999999999995</v>
      </c>
      <c r="I263" s="137">
        <v>52810.350000000006</v>
      </c>
      <c r="J263" s="136">
        <v>1</v>
      </c>
      <c r="K263" s="136">
        <v>1</v>
      </c>
      <c r="L263" s="138" t="s">
        <v>2461</v>
      </c>
    </row>
    <row r="264" spans="1:12" hidden="1" x14ac:dyDescent="0.3">
      <c r="A264" s="136" t="s">
        <v>1707</v>
      </c>
      <c r="B264" s="136" t="s">
        <v>2472</v>
      </c>
      <c r="C264" s="136" t="s">
        <v>2459</v>
      </c>
      <c r="D264" s="136" t="s">
        <v>2473</v>
      </c>
      <c r="E264" s="136" t="s">
        <v>1792</v>
      </c>
      <c r="F264" s="137">
        <v>46064</v>
      </c>
      <c r="G264" s="137">
        <f t="shared" si="10"/>
        <v>39154.400000000001</v>
      </c>
      <c r="H264" s="137">
        <f t="shared" si="11"/>
        <v>6909.5999999999995</v>
      </c>
      <c r="I264" s="137">
        <v>45690.350000000006</v>
      </c>
      <c r="J264" s="136">
        <v>1</v>
      </c>
      <c r="K264" s="136">
        <v>1</v>
      </c>
      <c r="L264" s="138" t="s">
        <v>2461</v>
      </c>
    </row>
    <row r="265" spans="1:12" hidden="1" x14ac:dyDescent="0.3">
      <c r="A265" s="136" t="s">
        <v>1707</v>
      </c>
      <c r="B265" s="136" t="s">
        <v>2474</v>
      </c>
      <c r="C265" s="136" t="s">
        <v>2475</v>
      </c>
      <c r="D265" s="136" t="s">
        <v>2476</v>
      </c>
      <c r="E265" s="136" t="s">
        <v>1899</v>
      </c>
      <c r="F265" s="137">
        <v>150013</v>
      </c>
      <c r="G265" s="137">
        <f t="shared" si="10"/>
        <v>127511.05</v>
      </c>
      <c r="H265" s="137">
        <f t="shared" si="11"/>
        <v>22501.95</v>
      </c>
      <c r="I265" s="137">
        <v>150013</v>
      </c>
      <c r="J265" s="136">
        <v>3</v>
      </c>
      <c r="K265" s="136">
        <v>1</v>
      </c>
      <c r="L265" s="138" t="s">
        <v>2477</v>
      </c>
    </row>
    <row r="266" spans="1:12" hidden="1" x14ac:dyDescent="0.3">
      <c r="A266" s="136" t="s">
        <v>1707</v>
      </c>
      <c r="B266" s="136" t="s">
        <v>2478</v>
      </c>
      <c r="C266" s="136" t="s">
        <v>2475</v>
      </c>
      <c r="D266" s="136" t="s">
        <v>2479</v>
      </c>
      <c r="E266" s="136" t="s">
        <v>1899</v>
      </c>
      <c r="F266" s="137">
        <v>147760</v>
      </c>
      <c r="G266" s="137">
        <f t="shared" si="10"/>
        <v>125596</v>
      </c>
      <c r="H266" s="137">
        <f t="shared" si="11"/>
        <v>22164</v>
      </c>
      <c r="I266" s="137">
        <v>147760</v>
      </c>
      <c r="J266" s="136">
        <v>3</v>
      </c>
      <c r="K266" s="136">
        <v>1</v>
      </c>
      <c r="L266" s="138" t="s">
        <v>2480</v>
      </c>
    </row>
    <row r="267" spans="1:12" hidden="1" x14ac:dyDescent="0.3">
      <c r="A267" s="136" t="s">
        <v>1707</v>
      </c>
      <c r="B267" s="136" t="s">
        <v>2481</v>
      </c>
      <c r="C267" s="136" t="s">
        <v>2482</v>
      </c>
      <c r="D267" s="136" t="s">
        <v>2483</v>
      </c>
      <c r="E267" s="136" t="s">
        <v>2484</v>
      </c>
      <c r="F267" s="137">
        <v>161517</v>
      </c>
      <c r="G267" s="137">
        <f t="shared" si="10"/>
        <v>137289.44999999998</v>
      </c>
      <c r="H267" s="137">
        <f t="shared" si="11"/>
        <v>24227.55</v>
      </c>
      <c r="I267" s="137">
        <v>161514.65</v>
      </c>
      <c r="J267" s="136">
        <v>3</v>
      </c>
      <c r="K267" s="136">
        <v>1</v>
      </c>
      <c r="L267" s="138" t="s">
        <v>2485</v>
      </c>
    </row>
    <row r="268" spans="1:12" hidden="1" x14ac:dyDescent="0.3">
      <c r="A268" s="136" t="s">
        <v>1707</v>
      </c>
      <c r="B268" s="136" t="s">
        <v>2486</v>
      </c>
      <c r="C268" s="136" t="s">
        <v>2487</v>
      </c>
      <c r="D268" s="136" t="s">
        <v>2488</v>
      </c>
      <c r="E268" s="136" t="s">
        <v>2489</v>
      </c>
      <c r="F268" s="137">
        <v>165288</v>
      </c>
      <c r="G268" s="137">
        <f t="shared" si="10"/>
        <v>140494.79999999999</v>
      </c>
      <c r="H268" s="137">
        <f t="shared" si="11"/>
        <v>24793.200000000001</v>
      </c>
      <c r="I268" s="137">
        <v>164736.06</v>
      </c>
      <c r="J268" s="136">
        <v>0</v>
      </c>
      <c r="K268" s="136">
        <v>1</v>
      </c>
      <c r="L268" s="138" t="s">
        <v>2490</v>
      </c>
    </row>
    <row r="269" spans="1:12" ht="57.6" x14ac:dyDescent="0.3">
      <c r="A269" s="146" t="s">
        <v>1707</v>
      </c>
      <c r="B269" s="149" t="s">
        <v>2491</v>
      </c>
      <c r="C269" s="146" t="s">
        <v>2492</v>
      </c>
      <c r="D269" s="146" t="s">
        <v>88</v>
      </c>
      <c r="E269" s="146" t="s">
        <v>1728</v>
      </c>
      <c r="F269" s="147">
        <v>200000</v>
      </c>
      <c r="G269" s="147">
        <f t="shared" si="10"/>
        <v>170000</v>
      </c>
      <c r="H269" s="147">
        <f t="shared" si="11"/>
        <v>30000</v>
      </c>
      <c r="I269" s="147">
        <v>177725.26</v>
      </c>
      <c r="J269" s="146">
        <v>1</v>
      </c>
      <c r="K269" s="146">
        <v>1</v>
      </c>
      <c r="L269" s="148" t="s">
        <v>1868</v>
      </c>
    </row>
    <row r="270" spans="1:12" ht="28.8" x14ac:dyDescent="0.3">
      <c r="A270" s="146" t="s">
        <v>1707</v>
      </c>
      <c r="B270" s="149" t="s">
        <v>2493</v>
      </c>
      <c r="C270" s="146" t="s">
        <v>2494</v>
      </c>
      <c r="D270" s="146" t="s">
        <v>85</v>
      </c>
      <c r="E270" s="146" t="s">
        <v>2495</v>
      </c>
      <c r="F270" s="147">
        <v>92499</v>
      </c>
      <c r="G270" s="147">
        <f t="shared" si="10"/>
        <v>78624.149999999994</v>
      </c>
      <c r="H270" s="147">
        <f t="shared" si="11"/>
        <v>13874.85</v>
      </c>
      <c r="I270" s="147">
        <v>92283.8</v>
      </c>
      <c r="J270" s="146">
        <v>1</v>
      </c>
      <c r="K270" s="146">
        <v>1</v>
      </c>
      <c r="L270" s="148" t="s">
        <v>2358</v>
      </c>
    </row>
    <row r="271" spans="1:12" ht="28.8" x14ac:dyDescent="0.3">
      <c r="A271" s="146" t="s">
        <v>1707</v>
      </c>
      <c r="B271" s="149" t="s">
        <v>2496</v>
      </c>
      <c r="C271" s="146" t="s">
        <v>2494</v>
      </c>
      <c r="D271" s="146" t="s">
        <v>75</v>
      </c>
      <c r="E271" s="146" t="s">
        <v>1723</v>
      </c>
      <c r="F271" s="147">
        <v>172500</v>
      </c>
      <c r="G271" s="147">
        <f t="shared" si="10"/>
        <v>146625</v>
      </c>
      <c r="H271" s="147">
        <f t="shared" si="11"/>
        <v>25875</v>
      </c>
      <c r="I271" s="147">
        <v>171905.11</v>
      </c>
      <c r="J271" s="146">
        <v>1</v>
      </c>
      <c r="K271" s="146">
        <v>1</v>
      </c>
      <c r="L271" s="148" t="s">
        <v>2497</v>
      </c>
    </row>
    <row r="272" spans="1:12" ht="57.6" x14ac:dyDescent="0.3">
      <c r="A272" s="146" t="s">
        <v>1707</v>
      </c>
      <c r="B272" s="149" t="s">
        <v>2498</v>
      </c>
      <c r="C272" s="146" t="s">
        <v>2494</v>
      </c>
      <c r="D272" s="146" t="s">
        <v>95</v>
      </c>
      <c r="E272" s="146" t="s">
        <v>2489</v>
      </c>
      <c r="F272" s="147">
        <v>200000</v>
      </c>
      <c r="G272" s="147">
        <f t="shared" si="10"/>
        <v>170000</v>
      </c>
      <c r="H272" s="147">
        <f t="shared" si="11"/>
        <v>30000</v>
      </c>
      <c r="I272" s="147">
        <v>200000</v>
      </c>
      <c r="J272" s="146">
        <v>1</v>
      </c>
      <c r="K272" s="146">
        <v>1</v>
      </c>
      <c r="L272" s="148" t="s">
        <v>2383</v>
      </c>
    </row>
    <row r="273" spans="1:12" ht="28.8" x14ac:dyDescent="0.3">
      <c r="A273" s="146" t="s">
        <v>1707</v>
      </c>
      <c r="B273" s="149" t="s">
        <v>104</v>
      </c>
      <c r="C273" s="146" t="s">
        <v>2494</v>
      </c>
      <c r="D273" s="146" t="s">
        <v>653</v>
      </c>
      <c r="E273" s="146" t="s">
        <v>2499</v>
      </c>
      <c r="F273" s="147">
        <v>122596</v>
      </c>
      <c r="G273" s="147">
        <f t="shared" si="10"/>
        <v>104206.59999999999</v>
      </c>
      <c r="H273" s="147">
        <f t="shared" si="11"/>
        <v>18389.399999999998</v>
      </c>
      <c r="I273" s="147">
        <v>120983.93000000001</v>
      </c>
      <c r="J273" s="146">
        <v>1</v>
      </c>
      <c r="K273" s="146">
        <v>1</v>
      </c>
      <c r="L273" s="148" t="s">
        <v>2500</v>
      </c>
    </row>
    <row r="274" spans="1:12" hidden="1" x14ac:dyDescent="0.3">
      <c r="A274" s="136" t="s">
        <v>1707</v>
      </c>
      <c r="B274" s="136" t="s">
        <v>2501</v>
      </c>
      <c r="C274" s="136" t="s">
        <v>1870</v>
      </c>
      <c r="D274" s="136" t="s">
        <v>2502</v>
      </c>
      <c r="E274" s="136" t="s">
        <v>1872</v>
      </c>
      <c r="F274" s="137">
        <v>199839</v>
      </c>
      <c r="G274" s="137">
        <f t="shared" si="10"/>
        <v>169863.15</v>
      </c>
      <c r="H274" s="137">
        <f t="shared" si="11"/>
        <v>29975.85</v>
      </c>
      <c r="I274" s="137">
        <v>108786.14</v>
      </c>
      <c r="J274" s="136">
        <v>4</v>
      </c>
      <c r="K274" s="136">
        <v>1</v>
      </c>
      <c r="L274" s="138" t="s">
        <v>2441</v>
      </c>
    </row>
    <row r="275" spans="1:12" ht="43.2" x14ac:dyDescent="0.3">
      <c r="A275" s="146" t="s">
        <v>1707</v>
      </c>
      <c r="B275" s="149" t="s">
        <v>42</v>
      </c>
      <c r="C275" s="146" t="s">
        <v>2503</v>
      </c>
      <c r="D275" s="146" t="s">
        <v>41</v>
      </c>
      <c r="E275" s="146" t="s">
        <v>2012</v>
      </c>
      <c r="F275" s="147">
        <v>98528</v>
      </c>
      <c r="G275" s="147">
        <f t="shared" si="10"/>
        <v>83748.800000000003</v>
      </c>
      <c r="H275" s="147">
        <f t="shared" si="11"/>
        <v>14779.199999999999</v>
      </c>
      <c r="I275" s="147">
        <v>98270.83</v>
      </c>
      <c r="J275" s="146">
        <v>1</v>
      </c>
      <c r="K275" s="146">
        <v>1</v>
      </c>
      <c r="L275" s="148" t="s">
        <v>1745</v>
      </c>
    </row>
    <row r="276" spans="1:12" ht="28.8" x14ac:dyDescent="0.3">
      <c r="A276" s="146" t="s">
        <v>1707</v>
      </c>
      <c r="B276" s="149" t="s">
        <v>63</v>
      </c>
      <c r="C276" s="146" t="s">
        <v>2503</v>
      </c>
      <c r="D276" s="146" t="s">
        <v>62</v>
      </c>
      <c r="E276" s="146" t="s">
        <v>2012</v>
      </c>
      <c r="F276" s="147">
        <v>187540</v>
      </c>
      <c r="G276" s="147">
        <f t="shared" si="10"/>
        <v>159409</v>
      </c>
      <c r="H276" s="147">
        <f t="shared" si="11"/>
        <v>28131</v>
      </c>
      <c r="I276" s="147">
        <v>187522.74</v>
      </c>
      <c r="J276" s="146">
        <v>1</v>
      </c>
      <c r="K276" s="146">
        <v>1</v>
      </c>
      <c r="L276" s="148" t="s">
        <v>1758</v>
      </c>
    </row>
    <row r="277" spans="1:12" ht="28.8" x14ac:dyDescent="0.3">
      <c r="A277" s="146" t="s">
        <v>1707</v>
      </c>
      <c r="B277" s="149" t="s">
        <v>60</v>
      </c>
      <c r="C277" s="146" t="s">
        <v>2503</v>
      </c>
      <c r="D277" s="146" t="s">
        <v>59</v>
      </c>
      <c r="E277" s="146" t="s">
        <v>2012</v>
      </c>
      <c r="F277" s="147">
        <v>200000</v>
      </c>
      <c r="G277" s="147">
        <f t="shared" si="10"/>
        <v>170000</v>
      </c>
      <c r="H277" s="147">
        <f t="shared" si="11"/>
        <v>30000</v>
      </c>
      <c r="I277" s="147">
        <v>198436.78</v>
      </c>
      <c r="J277" s="146">
        <v>1</v>
      </c>
      <c r="K277" s="146">
        <v>1</v>
      </c>
      <c r="L277" s="148" t="s">
        <v>1758</v>
      </c>
    </row>
    <row r="278" spans="1:12" hidden="1" x14ac:dyDescent="0.3">
      <c r="A278" s="136" t="s">
        <v>1707</v>
      </c>
      <c r="B278" s="136" t="s">
        <v>2504</v>
      </c>
      <c r="C278" s="136" t="s">
        <v>2505</v>
      </c>
      <c r="D278" s="136" t="s">
        <v>2506</v>
      </c>
      <c r="E278" s="136" t="s">
        <v>1744</v>
      </c>
      <c r="F278" s="137">
        <v>116257</v>
      </c>
      <c r="G278" s="137">
        <f>+F278*0.85</f>
        <v>98818.45</v>
      </c>
      <c r="H278" s="137">
        <f>+F278*0.15</f>
        <v>17438.55</v>
      </c>
      <c r="I278" s="137">
        <v>116129.66</v>
      </c>
      <c r="J278" s="136">
        <v>4</v>
      </c>
      <c r="K278" s="136">
        <v>1</v>
      </c>
      <c r="L278" s="138" t="s">
        <v>2507</v>
      </c>
    </row>
    <row r="279" spans="1:12" hidden="1" x14ac:dyDescent="0.3">
      <c r="A279" s="136" t="s">
        <v>1707</v>
      </c>
      <c r="B279" s="136" t="s">
        <v>2508</v>
      </c>
      <c r="C279" s="136" t="s">
        <v>2505</v>
      </c>
      <c r="D279" s="136" t="s">
        <v>2509</v>
      </c>
      <c r="E279" s="136" t="s">
        <v>1744</v>
      </c>
      <c r="F279" s="137">
        <v>100677</v>
      </c>
      <c r="G279" s="137">
        <f t="shared" ref="G279:G301" si="12">+F279*0.85</f>
        <v>85575.45</v>
      </c>
      <c r="H279" s="137">
        <f t="shared" ref="H279:H301" si="13">+F279*0.15</f>
        <v>15101.55</v>
      </c>
      <c r="I279" s="137">
        <v>97653.37</v>
      </c>
      <c r="J279" s="136">
        <v>1</v>
      </c>
      <c r="K279" s="136">
        <v>1</v>
      </c>
      <c r="L279" s="138" t="s">
        <v>2510</v>
      </c>
    </row>
    <row r="280" spans="1:12" hidden="1" x14ac:dyDescent="0.3">
      <c r="A280" s="136" t="s">
        <v>1707</v>
      </c>
      <c r="B280" s="136" t="s">
        <v>2511</v>
      </c>
      <c r="C280" s="136" t="s">
        <v>2505</v>
      </c>
      <c r="D280" s="136" t="s">
        <v>2512</v>
      </c>
      <c r="E280" s="136" t="s">
        <v>1744</v>
      </c>
      <c r="F280" s="137">
        <v>132531</v>
      </c>
      <c r="G280" s="137">
        <f t="shared" si="12"/>
        <v>112651.34999999999</v>
      </c>
      <c r="H280" s="137">
        <f t="shared" si="13"/>
        <v>19879.649999999998</v>
      </c>
      <c r="I280" s="137">
        <v>131866.52000000002</v>
      </c>
      <c r="J280" s="136">
        <v>3</v>
      </c>
      <c r="K280" s="136">
        <v>1</v>
      </c>
      <c r="L280" s="138" t="s">
        <v>1742</v>
      </c>
    </row>
    <row r="281" spans="1:12" hidden="1" x14ac:dyDescent="0.3">
      <c r="A281" s="136" t="s">
        <v>1707</v>
      </c>
      <c r="B281" s="136" t="s">
        <v>2513</v>
      </c>
      <c r="C281" s="136" t="s">
        <v>2505</v>
      </c>
      <c r="D281" s="136" t="s">
        <v>2514</v>
      </c>
      <c r="E281" s="136" t="s">
        <v>1744</v>
      </c>
      <c r="F281" s="137">
        <v>127600</v>
      </c>
      <c r="G281" s="137">
        <f t="shared" si="12"/>
        <v>108460</v>
      </c>
      <c r="H281" s="137">
        <f t="shared" si="13"/>
        <v>19140</v>
      </c>
      <c r="I281" s="137">
        <v>127500.17000000001</v>
      </c>
      <c r="J281" s="136">
        <v>3</v>
      </c>
      <c r="K281" s="136">
        <v>1</v>
      </c>
      <c r="L281" s="138" t="s">
        <v>1810</v>
      </c>
    </row>
    <row r="282" spans="1:12" hidden="1" x14ac:dyDescent="0.3">
      <c r="A282" s="136" t="s">
        <v>1707</v>
      </c>
      <c r="B282" s="136" t="s">
        <v>2515</v>
      </c>
      <c r="C282" s="136" t="s">
        <v>2505</v>
      </c>
      <c r="D282" s="136" t="s">
        <v>2516</v>
      </c>
      <c r="E282" s="136" t="s">
        <v>1744</v>
      </c>
      <c r="F282" s="137">
        <v>134037</v>
      </c>
      <c r="G282" s="137">
        <f t="shared" si="12"/>
        <v>113931.45</v>
      </c>
      <c r="H282" s="137">
        <f t="shared" si="13"/>
        <v>20105.55</v>
      </c>
      <c r="I282" s="137">
        <v>132489.96</v>
      </c>
      <c r="J282" s="136">
        <v>2</v>
      </c>
      <c r="K282" s="136">
        <v>1</v>
      </c>
      <c r="L282" s="138" t="s">
        <v>2517</v>
      </c>
    </row>
    <row r="283" spans="1:12" hidden="1" x14ac:dyDescent="0.3">
      <c r="A283" s="136" t="s">
        <v>1707</v>
      </c>
      <c r="B283" s="136" t="s">
        <v>2518</v>
      </c>
      <c r="C283" s="136" t="s">
        <v>2505</v>
      </c>
      <c r="D283" s="136" t="s">
        <v>2519</v>
      </c>
      <c r="E283" s="136" t="s">
        <v>1744</v>
      </c>
      <c r="F283" s="137">
        <v>94552</v>
      </c>
      <c r="G283" s="137">
        <f t="shared" si="12"/>
        <v>80369.2</v>
      </c>
      <c r="H283" s="137">
        <f t="shared" si="13"/>
        <v>14182.8</v>
      </c>
      <c r="I283" s="137">
        <v>89529.87</v>
      </c>
      <c r="J283" s="136">
        <v>1</v>
      </c>
      <c r="K283" s="136">
        <v>1</v>
      </c>
      <c r="L283" s="138" t="s">
        <v>2520</v>
      </c>
    </row>
    <row r="284" spans="1:12" hidden="1" x14ac:dyDescent="0.3">
      <c r="A284" s="136" t="s">
        <v>1707</v>
      </c>
      <c r="B284" s="136" t="s">
        <v>2521</v>
      </c>
      <c r="C284" s="136" t="s">
        <v>2505</v>
      </c>
      <c r="D284" s="136" t="s">
        <v>2522</v>
      </c>
      <c r="E284" s="136" t="s">
        <v>1744</v>
      </c>
      <c r="F284" s="137">
        <v>65148</v>
      </c>
      <c r="G284" s="137">
        <f t="shared" si="12"/>
        <v>55375.799999999996</v>
      </c>
      <c r="H284" s="137">
        <f t="shared" si="13"/>
        <v>9772.1999999999989</v>
      </c>
      <c r="I284" s="137">
        <v>64783.66</v>
      </c>
      <c r="J284" s="136">
        <v>2</v>
      </c>
      <c r="K284" s="136">
        <v>1</v>
      </c>
      <c r="L284" s="138" t="s">
        <v>2523</v>
      </c>
    </row>
    <row r="285" spans="1:12" hidden="1" x14ac:dyDescent="0.3">
      <c r="A285" s="136" t="s">
        <v>1707</v>
      </c>
      <c r="B285" s="136" t="s">
        <v>2524</v>
      </c>
      <c r="C285" s="136" t="s">
        <v>2505</v>
      </c>
      <c r="D285" s="136" t="s">
        <v>2525</v>
      </c>
      <c r="E285" s="136" t="s">
        <v>1744</v>
      </c>
      <c r="F285" s="137">
        <v>20708</v>
      </c>
      <c r="G285" s="137">
        <f t="shared" si="12"/>
        <v>17601.8</v>
      </c>
      <c r="H285" s="137">
        <f t="shared" si="13"/>
        <v>3106.2</v>
      </c>
      <c r="I285" s="137">
        <v>20300.89</v>
      </c>
      <c r="J285" s="136">
        <v>1</v>
      </c>
      <c r="K285" s="136">
        <v>1</v>
      </c>
      <c r="L285" s="138" t="s">
        <v>2526</v>
      </c>
    </row>
    <row r="286" spans="1:12" hidden="1" x14ac:dyDescent="0.3">
      <c r="A286" s="136" t="s">
        <v>1707</v>
      </c>
      <c r="B286" s="136" t="s">
        <v>2527</v>
      </c>
      <c r="C286" s="136" t="s">
        <v>2528</v>
      </c>
      <c r="D286" s="136" t="s">
        <v>2529</v>
      </c>
      <c r="E286" s="136" t="s">
        <v>1920</v>
      </c>
      <c r="F286" s="137">
        <v>57600</v>
      </c>
      <c r="G286" s="137">
        <f t="shared" si="12"/>
        <v>48960</v>
      </c>
      <c r="H286" s="137">
        <f t="shared" si="13"/>
        <v>8640</v>
      </c>
      <c r="I286" s="137">
        <v>56913.270000000004</v>
      </c>
      <c r="J286" s="136">
        <v>1</v>
      </c>
      <c r="K286" s="136">
        <v>1</v>
      </c>
      <c r="L286" s="138" t="s">
        <v>2530</v>
      </c>
    </row>
    <row r="287" spans="1:12" hidden="1" x14ac:dyDescent="0.3">
      <c r="A287" s="136" t="s">
        <v>1707</v>
      </c>
      <c r="B287" s="136" t="s">
        <v>2531</v>
      </c>
      <c r="C287" s="136" t="s">
        <v>2528</v>
      </c>
      <c r="D287" s="136" t="s">
        <v>2532</v>
      </c>
      <c r="E287" s="136" t="s">
        <v>2533</v>
      </c>
      <c r="F287" s="137">
        <v>125124</v>
      </c>
      <c r="G287" s="137">
        <f t="shared" si="12"/>
        <v>106355.4</v>
      </c>
      <c r="H287" s="137">
        <f t="shared" si="13"/>
        <v>18768.599999999999</v>
      </c>
      <c r="I287" s="137">
        <v>100064.76</v>
      </c>
    </row>
    <row r="288" spans="1:12" hidden="1" x14ac:dyDescent="0.3">
      <c r="A288" s="136" t="s">
        <v>1707</v>
      </c>
      <c r="B288" s="136" t="s">
        <v>2534</v>
      </c>
      <c r="C288" s="136" t="s">
        <v>2528</v>
      </c>
      <c r="D288" s="136" t="s">
        <v>2535</v>
      </c>
      <c r="E288" s="136" t="s">
        <v>2536</v>
      </c>
      <c r="F288" s="137">
        <v>18692</v>
      </c>
      <c r="G288" s="137">
        <f t="shared" si="12"/>
        <v>15888.199999999999</v>
      </c>
      <c r="H288" s="137">
        <f t="shared" si="13"/>
        <v>2803.7999999999997</v>
      </c>
      <c r="I288" s="137">
        <v>18469.75</v>
      </c>
      <c r="J288" s="136">
        <v>1</v>
      </c>
      <c r="K288" s="136">
        <v>1</v>
      </c>
      <c r="L288" s="138" t="s">
        <v>2537</v>
      </c>
    </row>
    <row r="289" spans="1:12" hidden="1" x14ac:dyDescent="0.3">
      <c r="A289" s="136" t="s">
        <v>1707</v>
      </c>
      <c r="B289" s="136" t="s">
        <v>2538</v>
      </c>
      <c r="C289" s="136" t="s">
        <v>2528</v>
      </c>
      <c r="D289" s="136" t="s">
        <v>2539</v>
      </c>
      <c r="E289" s="136" t="s">
        <v>2536</v>
      </c>
      <c r="F289" s="137">
        <v>14064</v>
      </c>
      <c r="G289" s="137">
        <f t="shared" si="12"/>
        <v>11954.4</v>
      </c>
      <c r="H289" s="137">
        <f t="shared" si="13"/>
        <v>2109.6</v>
      </c>
      <c r="I289" s="137">
        <v>14063.34</v>
      </c>
      <c r="J289" s="136">
        <v>1</v>
      </c>
      <c r="K289" s="136">
        <v>1</v>
      </c>
      <c r="L289" s="138" t="s">
        <v>2537</v>
      </c>
    </row>
    <row r="290" spans="1:12" hidden="1" x14ac:dyDescent="0.3">
      <c r="A290" s="136" t="s">
        <v>1707</v>
      </c>
      <c r="B290" s="136" t="s">
        <v>2540</v>
      </c>
      <c r="C290" s="136" t="s">
        <v>2528</v>
      </c>
      <c r="D290" s="136" t="s">
        <v>2541</v>
      </c>
      <c r="E290" s="136" t="s">
        <v>2536</v>
      </c>
      <c r="F290" s="137">
        <v>48589</v>
      </c>
      <c r="G290" s="137">
        <f t="shared" si="12"/>
        <v>41300.65</v>
      </c>
      <c r="H290" s="137">
        <f t="shared" si="13"/>
        <v>7288.3499999999995</v>
      </c>
      <c r="I290" s="137">
        <v>11829.65</v>
      </c>
    </row>
    <row r="291" spans="1:12" hidden="1" x14ac:dyDescent="0.3">
      <c r="A291" s="136" t="s">
        <v>1707</v>
      </c>
      <c r="B291" s="136" t="s">
        <v>2542</v>
      </c>
      <c r="C291" s="136" t="s">
        <v>2528</v>
      </c>
      <c r="D291" s="136" t="s">
        <v>2543</v>
      </c>
      <c r="E291" s="136" t="s">
        <v>2536</v>
      </c>
      <c r="F291" s="137">
        <v>104881</v>
      </c>
      <c r="G291" s="137">
        <f t="shared" si="12"/>
        <v>89148.849999999991</v>
      </c>
      <c r="H291" s="137">
        <f t="shared" si="13"/>
        <v>15732.15</v>
      </c>
      <c r="I291" s="137">
        <v>36646.22</v>
      </c>
    </row>
    <row r="292" spans="1:12" hidden="1" x14ac:dyDescent="0.3">
      <c r="A292" s="136" t="s">
        <v>1707</v>
      </c>
      <c r="B292" s="136" t="s">
        <v>2544</v>
      </c>
      <c r="C292" s="136" t="s">
        <v>2528</v>
      </c>
      <c r="D292" s="136" t="s">
        <v>2545</v>
      </c>
      <c r="E292" s="136" t="s">
        <v>2536</v>
      </c>
      <c r="F292" s="137">
        <v>179885</v>
      </c>
      <c r="G292" s="137">
        <f t="shared" si="12"/>
        <v>152902.25</v>
      </c>
      <c r="H292" s="137">
        <f t="shared" si="13"/>
        <v>26982.75</v>
      </c>
      <c r="I292" s="137">
        <v>131620.88</v>
      </c>
    </row>
    <row r="293" spans="1:12" hidden="1" x14ac:dyDescent="0.3">
      <c r="A293" s="136" t="s">
        <v>1707</v>
      </c>
      <c r="B293" s="136" t="s">
        <v>2546</v>
      </c>
      <c r="C293" s="136" t="s">
        <v>2528</v>
      </c>
      <c r="D293" s="136" t="s">
        <v>2547</v>
      </c>
      <c r="E293" s="136" t="s">
        <v>2105</v>
      </c>
      <c r="F293" s="137">
        <v>112876</v>
      </c>
      <c r="G293" s="137">
        <f t="shared" si="12"/>
        <v>95944.599999999991</v>
      </c>
      <c r="H293" s="137">
        <f t="shared" si="13"/>
        <v>16931.399999999998</v>
      </c>
      <c r="I293" s="137">
        <v>57299.630000000005</v>
      </c>
    </row>
    <row r="294" spans="1:12" hidden="1" x14ac:dyDescent="0.3">
      <c r="A294" s="136" t="s">
        <v>1707</v>
      </c>
      <c r="B294" s="136" t="s">
        <v>2548</v>
      </c>
      <c r="C294" s="136" t="s">
        <v>2528</v>
      </c>
      <c r="D294" s="136" t="s">
        <v>2549</v>
      </c>
      <c r="E294" s="136" t="s">
        <v>1792</v>
      </c>
      <c r="F294" s="137">
        <v>67384</v>
      </c>
      <c r="G294" s="137">
        <f t="shared" si="12"/>
        <v>57276.4</v>
      </c>
      <c r="H294" s="137">
        <f t="shared" si="13"/>
        <v>10107.6</v>
      </c>
      <c r="I294" s="137">
        <v>67303.66</v>
      </c>
      <c r="J294" s="136">
        <v>1</v>
      </c>
      <c r="K294" s="136">
        <v>1</v>
      </c>
      <c r="L294" s="138" t="s">
        <v>2550</v>
      </c>
    </row>
    <row r="295" spans="1:12" hidden="1" x14ac:dyDescent="0.3">
      <c r="A295" s="136" t="s">
        <v>1707</v>
      </c>
      <c r="B295" s="136" t="s">
        <v>2551</v>
      </c>
      <c r="C295" s="136" t="s">
        <v>2528</v>
      </c>
      <c r="D295" s="136" t="s">
        <v>2552</v>
      </c>
      <c r="E295" s="136" t="s">
        <v>1792</v>
      </c>
      <c r="F295" s="137">
        <v>118669</v>
      </c>
      <c r="G295" s="137">
        <f t="shared" si="12"/>
        <v>100868.65</v>
      </c>
      <c r="H295" s="137">
        <f t="shared" si="13"/>
        <v>17800.349999999999</v>
      </c>
      <c r="I295" s="137">
        <v>117950.98000000001</v>
      </c>
      <c r="J295" s="136">
        <v>1</v>
      </c>
      <c r="K295" s="136">
        <v>1</v>
      </c>
      <c r="L295" s="138" t="s">
        <v>1793</v>
      </c>
    </row>
    <row r="296" spans="1:12" hidden="1" x14ac:dyDescent="0.3">
      <c r="A296" s="136" t="s">
        <v>1707</v>
      </c>
      <c r="B296" s="136" t="s">
        <v>2553</v>
      </c>
      <c r="C296" s="136" t="s">
        <v>2528</v>
      </c>
      <c r="D296" s="136" t="s">
        <v>2554</v>
      </c>
      <c r="E296" s="136" t="s">
        <v>1792</v>
      </c>
      <c r="F296" s="137">
        <v>200000</v>
      </c>
      <c r="G296" s="137">
        <f t="shared" si="12"/>
        <v>170000</v>
      </c>
      <c r="H296" s="137">
        <f t="shared" si="13"/>
        <v>30000</v>
      </c>
      <c r="I296" s="137">
        <v>177068.58000000002</v>
      </c>
    </row>
    <row r="297" spans="1:12" hidden="1" x14ac:dyDescent="0.3">
      <c r="A297" s="136" t="s">
        <v>1707</v>
      </c>
      <c r="B297" s="136" t="s">
        <v>2555</v>
      </c>
      <c r="C297" s="136" t="s">
        <v>2528</v>
      </c>
      <c r="D297" s="136" t="s">
        <v>2556</v>
      </c>
      <c r="E297" s="136" t="s">
        <v>1744</v>
      </c>
      <c r="F297" s="137">
        <v>200000</v>
      </c>
      <c r="G297" s="137">
        <f t="shared" si="12"/>
        <v>170000</v>
      </c>
      <c r="H297" s="137">
        <f t="shared" si="13"/>
        <v>30000</v>
      </c>
      <c r="I297" s="137">
        <v>160078.79</v>
      </c>
    </row>
    <row r="298" spans="1:12" hidden="1" x14ac:dyDescent="0.3">
      <c r="A298" s="136" t="s">
        <v>1707</v>
      </c>
      <c r="B298" s="136" t="s">
        <v>2557</v>
      </c>
      <c r="C298" s="136" t="s">
        <v>2528</v>
      </c>
      <c r="D298" s="136" t="s">
        <v>2558</v>
      </c>
      <c r="E298" s="136" t="s">
        <v>1744</v>
      </c>
      <c r="F298" s="137">
        <v>162732</v>
      </c>
      <c r="G298" s="137">
        <f t="shared" si="12"/>
        <v>138322.19999999998</v>
      </c>
      <c r="H298" s="137">
        <f t="shared" si="13"/>
        <v>24409.8</v>
      </c>
      <c r="I298" s="137">
        <v>70197.930000000008</v>
      </c>
    </row>
    <row r="299" spans="1:12" hidden="1" x14ac:dyDescent="0.3">
      <c r="A299" s="136" t="s">
        <v>1707</v>
      </c>
      <c r="B299" s="136" t="s">
        <v>2559</v>
      </c>
      <c r="C299" s="136" t="s">
        <v>2560</v>
      </c>
      <c r="D299" s="136" t="s">
        <v>2561</v>
      </c>
      <c r="E299" s="136" t="s">
        <v>1792</v>
      </c>
      <c r="F299" s="137">
        <v>149319</v>
      </c>
      <c r="G299" s="137">
        <f t="shared" si="12"/>
        <v>126921.15</v>
      </c>
      <c r="H299" s="137">
        <f t="shared" si="13"/>
        <v>22397.85</v>
      </c>
      <c r="I299" s="137">
        <v>149319</v>
      </c>
      <c r="J299" s="136">
        <v>1</v>
      </c>
      <c r="K299" s="136">
        <v>1</v>
      </c>
      <c r="L299" s="138" t="s">
        <v>2562</v>
      </c>
    </row>
    <row r="300" spans="1:12" hidden="1" x14ac:dyDescent="0.3">
      <c r="A300" s="136" t="s">
        <v>1901</v>
      </c>
      <c r="B300" s="136" t="s">
        <v>2563</v>
      </c>
      <c r="C300" s="136" t="s">
        <v>2560</v>
      </c>
      <c r="D300" s="136" t="s">
        <v>2564</v>
      </c>
      <c r="E300" s="136" t="s">
        <v>2565</v>
      </c>
      <c r="F300" s="137">
        <v>200000</v>
      </c>
      <c r="G300" s="137">
        <f t="shared" si="12"/>
        <v>170000</v>
      </c>
      <c r="H300" s="137">
        <f t="shared" si="13"/>
        <v>30000</v>
      </c>
      <c r="I300" s="137">
        <v>233114.26</v>
      </c>
    </row>
    <row r="301" spans="1:12" hidden="1" x14ac:dyDescent="0.3">
      <c r="A301" s="136" t="s">
        <v>1901</v>
      </c>
      <c r="B301" s="136" t="s">
        <v>2566</v>
      </c>
      <c r="C301" s="136" t="s">
        <v>2560</v>
      </c>
      <c r="D301" s="136" t="s">
        <v>2567</v>
      </c>
      <c r="E301" s="136" t="s">
        <v>1744</v>
      </c>
      <c r="F301" s="137">
        <v>164120</v>
      </c>
      <c r="G301" s="137">
        <f t="shared" si="12"/>
        <v>139502</v>
      </c>
      <c r="H301" s="137">
        <f t="shared" si="13"/>
        <v>24618</v>
      </c>
      <c r="I301" s="137">
        <v>120232.06</v>
      </c>
    </row>
  </sheetData>
  <autoFilter ref="A1:L301">
    <filterColumn colId="2">
      <filters>
        <filter val="ALYTAUS RAJONO SAVIVALDYBĖS ADMINISTRACIJA, BĮ"/>
        <filter val="DRUSKININKŲ SAVIVALDYBĖS ADMINISTRACIJA, BĮ"/>
        <filter val="LAZDIJŲ RAJONO SAVIVALDYBĖS ADMINISTRACIJA, BĮ"/>
        <filter val="LAZDIJŲ RAJONO SAVIVALDYBĖS VIEŠOJI BIBLIOTEKA, BĮ"/>
        <filter val="VARĖNOS KULTŪROS CENTRAS, BĮ"/>
        <filter val="VARĖNOS RAJONO SAVIVALDYBĖS ADMINISTRACIJA, BĮ"/>
        <filter val="VIEŠOJI ĮSTAIGA LAZDIJŲ KULTŪROS CENTRAS, VŠ"/>
      </filters>
    </filterColumn>
    <sortState ref="A41:L274">
      <sortCondition ref="L1:L301"/>
    </sortState>
  </autoFilter>
  <pageMargins left="0.7" right="0.7" top="0.75" bottom="0.75" header="0.3" footer="0.3"/>
  <pageSetup paperSize="9" scale="68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1</vt:i4>
      </vt:variant>
    </vt:vector>
  </HeadingPairs>
  <TitlesOfParts>
    <vt:vector size="8" baseType="lpstr">
      <vt:lpstr>4-1</vt:lpstr>
      <vt:lpstr>4-2</vt:lpstr>
      <vt:lpstr>Atrinktu_projektu_ataskaita</vt:lpstr>
      <vt:lpstr>Projektų sutarčių ataskaita</vt:lpstr>
      <vt:lpstr>Mokėjimų ataskaita</vt:lpstr>
      <vt:lpstr>_XX</vt:lpstr>
      <vt:lpstr>Sheet1</vt:lpstr>
      <vt:lpstr>'4-1'!Print_Area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Vidas Raštikis</dc:creator>
  <cp:lastModifiedBy>Giedrė Urkienė</cp:lastModifiedBy>
  <cp:lastPrinted>2020-10-06T08:52:07Z</cp:lastPrinted>
  <dcterms:created xsi:type="dcterms:W3CDTF">2015-06-05T18:19:34Z</dcterms:created>
  <dcterms:modified xsi:type="dcterms:W3CDTF">2020-10-13T12:25:50Z</dcterms:modified>
</cp:coreProperties>
</file>